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Графики реализации\2025\invest.gosuslugi.ru\"/>
    </mc:Choice>
  </mc:AlternateContent>
  <xr:revisionPtr revIDLastSave="0" documentId="13_ncr:1_{D07222A7-393F-47C6-A093-11AA4DCC3D22}" xr6:coauthVersionLast="36" xr6:coauthVersionMax="36" xr10:uidLastSave="{00000000-0000-0000-0000-000000000000}"/>
  <bookViews>
    <workbookView xWindow="0" yWindow="0" windowWidth="28800" windowHeight="11955" xr2:uid="{D56E736B-0AD7-485D-8578-C60FA3C3F565}"/>
  </bookViews>
  <sheets>
    <sheet name="ГР_Реализация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47" i="1" l="1"/>
  <c r="CH45" i="1" s="1"/>
  <c r="CA47" i="1"/>
  <c r="CA45" i="1" s="1"/>
  <c r="BT47" i="1"/>
  <c r="BT45" i="1" s="1"/>
  <c r="BC48" i="1"/>
  <c r="BC47" i="1" s="1"/>
  <c r="BC45" i="1" s="1"/>
  <c r="AO47" i="1"/>
  <c r="AO45" i="1" s="1"/>
  <c r="BC44" i="1"/>
  <c r="BC43" i="1"/>
  <c r="CO43" i="1" s="1"/>
  <c r="CH41" i="1"/>
  <c r="CA41" i="1"/>
  <c r="CA38" i="1" s="1"/>
  <c r="BT41" i="1"/>
  <c r="BC42" i="1"/>
  <c r="AO41" i="1"/>
  <c r="CO32" i="1"/>
  <c r="CH32" i="1"/>
  <c r="CA32" i="1"/>
  <c r="BT32" i="1"/>
  <c r="BM32" i="1"/>
  <c r="BM31" i="1" s="1"/>
  <c r="BC32" i="1"/>
  <c r="BC31" i="1" s="1"/>
  <c r="AO32" i="1"/>
  <c r="AO31" i="1" s="1"/>
  <c r="CO31" i="1"/>
  <c r="CH31" i="1"/>
  <c r="CA31" i="1"/>
  <c r="BT31" i="1"/>
  <c r="CO26" i="1"/>
  <c r="CO25" i="1" s="1"/>
  <c r="CH26" i="1"/>
  <c r="CA26" i="1"/>
  <c r="CA25" i="1" s="1"/>
  <c r="BT26" i="1"/>
  <c r="BT25" i="1" s="1"/>
  <c r="BM26" i="1"/>
  <c r="BM25" i="1" s="1"/>
  <c r="BC26" i="1"/>
  <c r="BC25" i="1" s="1"/>
  <c r="AO26" i="1"/>
  <c r="AO25" i="1" s="1"/>
  <c r="CH25" i="1"/>
  <c r="CH38" i="1" l="1"/>
  <c r="CH24" i="1" s="1"/>
  <c r="CH21" i="1" s="1"/>
  <c r="CO48" i="1"/>
  <c r="CO47" i="1" s="1"/>
  <c r="CO45" i="1" s="1"/>
  <c r="CA24" i="1"/>
  <c r="CA21" i="1" s="1"/>
  <c r="CO44" i="1"/>
  <c r="AO38" i="1"/>
  <c r="AO24" i="1" s="1"/>
  <c r="AO21" i="1" s="1"/>
  <c r="BC41" i="1"/>
  <c r="BC38" i="1" s="1"/>
  <c r="BC24" i="1" s="1"/>
  <c r="BC21" i="1" s="1"/>
  <c r="BT38" i="1"/>
  <c r="BT24" i="1" s="1"/>
  <c r="BT21" i="1" s="1"/>
  <c r="BM47" i="1"/>
  <c r="BM45" i="1" s="1"/>
  <c r="CO42" i="1"/>
  <c r="BM41" i="1"/>
  <c r="BM38" i="1" l="1"/>
  <c r="BM24" i="1" s="1"/>
  <c r="BM21" i="1" s="1"/>
  <c r="CO41" i="1"/>
  <c r="CO38" i="1" s="1"/>
  <c r="CO24" i="1" s="1"/>
  <c r="CO21" i="1" s="1"/>
</calcChain>
</file>

<file path=xl/sharedStrings.xml><?xml version="1.0" encoding="utf-8"?>
<sst xmlns="http://schemas.openxmlformats.org/spreadsheetml/2006/main" count="212" uniqueCount="85">
  <si>
    <t>Приложение № 14</t>
  </si>
  <si>
    <t>к Приказу Минэнерго России</t>
  </si>
  <si>
    <t>от 24.03.2010 № 114</t>
  </si>
  <si>
    <t>(представляется ежегодно до 15 декабря года, предшествующего плановому)</t>
  </si>
  <si>
    <t>Утверждаю</t>
  </si>
  <si>
    <t>Генеральный директор 
АО "Ульяновскэнерго" 
Исмайлов О.З.</t>
  </si>
  <si>
    <t>(подпись)</t>
  </si>
  <si>
    <t>"</t>
  </si>
  <si>
    <t>13</t>
  </si>
  <si>
    <t>декабря</t>
  </si>
  <si>
    <t>24</t>
  </si>
  <si>
    <t xml:space="preserve"> года</t>
  </si>
  <si>
    <t>М.П.</t>
  </si>
  <si>
    <t>Перечень инвестиционных проектов инвестиционной программы и план их финансирования</t>
  </si>
  <si>
    <t>№ №</t>
  </si>
  <si>
    <t>Наименование объекта</t>
  </si>
  <si>
    <t>Остаток
стоимости
на начало года</t>
  </si>
  <si>
    <t>Осталось профинансировать
по результатам отчетного
периода</t>
  </si>
  <si>
    <t>I кв.</t>
  </si>
  <si>
    <t>II кв.</t>
  </si>
  <si>
    <t>III кв.</t>
  </si>
  <si>
    <t>IV кв.</t>
  </si>
  <si>
    <t>план</t>
  </si>
  <si>
    <t>1</t>
  </si>
  <si>
    <t>Ульяновская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</si>
  <si>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</si>
  <si>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</si>
  <si>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</si>
  <si>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</si>
  <si>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</si>
  <si>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</si>
  <si>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</si>
  <si>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</si>
  <si>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</si>
  <si>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</si>
  <si>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</si>
  <si>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</si>
  <si>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</si>
  <si>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</si>
  <si>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</si>
  <si>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</si>
  <si>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</si>
  <si>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</si>
  <si>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</si>
  <si>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</si>
  <si>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</si>
  <si>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</si>
  <si>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</si>
  <si>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</si>
  <si>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</si>
  <si>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</si>
  <si>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</si>
  <si>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</si>
  <si>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</si>
  <si>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</si>
  <si>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</si>
  <si>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</si>
  <si>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</si>
  <si>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</si>
  <si>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</si>
  <si>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</si>
  <si>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</si>
  <si>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</si>
  <si>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</si>
  <si>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</si>
  <si>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</si>
  <si>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 (L_3.01_VTIOT)</t>
  </si>
  <si>
    <t>Приобретение автотранспорта (L_3.02_AVTO)</t>
  </si>
  <si>
    <t>Создание интеллектуальной системы учета электрической энергии (L_3.05_ISUEE)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</si>
  <si>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</si>
  <si>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</si>
  <si>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</si>
  <si>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</si>
  <si>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</si>
  <si>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</si>
  <si>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 (O_3.08_SOFT)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</si>
  <si>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</si>
  <si>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</si>
  <si>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</si>
  <si>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</si>
  <si>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</si>
  <si>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</si>
  <si>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График реализации инвестиционной программы АО "Ульяновскэнерго" на 2025 год,
 млн. рублей с НДС</t>
  </si>
  <si>
    <t>Объем финансирования 2025 год</t>
  </si>
  <si>
    <t>Всего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</si>
</sst>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Bahnschrift SemiLight SemiConde"/>
      <family val="2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6" fillId="0" borderId="0" xfId="1" applyFont="1" applyAlignment="1">
      <alignment horizontal="right" wrapText="1"/>
    </xf>
    <xf numFmtId="0" fontId="6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top"/>
    </xf>
    <xf numFmtId="0" fontId="6" fillId="0" borderId="0" xfId="1" applyFont="1" applyAlignment="1">
      <alignment horizontal="right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Alignment="1">
      <alignment horizontal="left"/>
    </xf>
    <xf numFmtId="49" fontId="6" fillId="0" borderId="1" xfId="1" applyNumberFormat="1" applyFont="1" applyFill="1" applyBorder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7" fillId="0" borderId="0" xfId="1" applyFont="1"/>
    <xf numFmtId="0" fontId="2" fillId="0" borderId="8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49" fontId="3" fillId="0" borderId="26" xfId="1" applyNumberFormat="1" applyFont="1" applyBorder="1" applyAlignment="1">
      <alignment horizontal="left" vertical="center" indent="1"/>
    </xf>
    <xf numFmtId="0" fontId="3" fillId="0" borderId="27" xfId="1" applyNumberFormat="1" applyFont="1" applyBorder="1" applyAlignment="1">
      <alignment horizontal="left" vertical="center" indent="1"/>
    </xf>
    <xf numFmtId="0" fontId="3" fillId="0" borderId="28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164" fontId="3" fillId="0" borderId="30" xfId="1" applyNumberFormat="1" applyFont="1" applyFill="1" applyBorder="1" applyAlignment="1">
      <alignment horizontal="center" vertical="center"/>
    </xf>
    <xf numFmtId="164" fontId="3" fillId="0" borderId="31" xfId="1" applyNumberFormat="1" applyFont="1" applyFill="1" applyBorder="1" applyAlignment="1">
      <alignment horizontal="center" vertical="center"/>
    </xf>
    <xf numFmtId="164" fontId="3" fillId="0" borderId="32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64" fontId="3" fillId="0" borderId="33" xfId="1" applyNumberFormat="1" applyFont="1" applyFill="1" applyBorder="1" applyAlignment="1">
      <alignment horizontal="center" vertical="center"/>
    </xf>
    <xf numFmtId="0" fontId="8" fillId="0" borderId="0" xfId="1" applyFont="1"/>
    <xf numFmtId="49" fontId="3" fillId="0" borderId="34" xfId="1" applyNumberFormat="1" applyFont="1" applyBorder="1" applyAlignment="1">
      <alignment horizontal="left" vertical="center" indent="1"/>
    </xf>
    <xf numFmtId="49" fontId="3" fillId="0" borderId="35" xfId="1" applyNumberFormat="1" applyFont="1" applyBorder="1" applyAlignment="1">
      <alignment horizontal="left" vertical="center" indent="1"/>
    </xf>
    <xf numFmtId="0" fontId="3" fillId="0" borderId="28" xfId="1" applyFont="1" applyBorder="1" applyAlignment="1">
      <alignment horizontal="left" vertical="center" wrapText="1" indent="1"/>
    </xf>
    <xf numFmtId="0" fontId="3" fillId="0" borderId="1" xfId="1" applyFont="1" applyBorder="1" applyAlignment="1">
      <alignment horizontal="left" vertical="center" wrapText="1" indent="1"/>
    </xf>
    <xf numFmtId="0" fontId="3" fillId="0" borderId="29" xfId="1" applyFont="1" applyBorder="1" applyAlignment="1">
      <alignment horizontal="left" vertical="center" wrapText="1" indent="1"/>
    </xf>
    <xf numFmtId="164" fontId="3" fillId="0" borderId="11" xfId="1" applyNumberFormat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>
      <alignment horizontal="center" vertical="center"/>
    </xf>
    <xf numFmtId="164" fontId="3" fillId="0" borderId="35" xfId="1" applyNumberFormat="1" applyFont="1" applyFill="1" applyBorder="1" applyAlignment="1">
      <alignment horizontal="center" vertical="center"/>
    </xf>
    <xf numFmtId="164" fontId="3" fillId="0" borderId="36" xfId="1" applyNumberFormat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left" vertical="center" wrapText="1" indent="2"/>
    </xf>
    <xf numFmtId="0" fontId="3" fillId="0" borderId="29" xfId="1" applyFont="1" applyBorder="1" applyAlignment="1">
      <alignment horizontal="left" vertical="center" wrapText="1" indent="2"/>
    </xf>
    <xf numFmtId="0" fontId="3" fillId="0" borderId="28" xfId="1" applyFont="1" applyBorder="1" applyAlignment="1">
      <alignment horizontal="left" vertical="center" wrapText="1" indent="3"/>
    </xf>
    <xf numFmtId="0" fontId="3" fillId="0" borderId="1" xfId="1" applyFont="1" applyBorder="1" applyAlignment="1">
      <alignment horizontal="left" vertical="center" wrapText="1" indent="3"/>
    </xf>
    <xf numFmtId="0" fontId="3" fillId="0" borderId="29" xfId="1" applyFont="1" applyBorder="1" applyAlignment="1">
      <alignment horizontal="left" vertical="center" wrapText="1" indent="3"/>
    </xf>
    <xf numFmtId="0" fontId="3" fillId="0" borderId="28" xfId="1" applyFont="1" applyBorder="1" applyAlignment="1">
      <alignment horizontal="left" vertical="center" wrapText="1" indent="4"/>
    </xf>
    <xf numFmtId="0" fontId="3" fillId="0" borderId="1" xfId="1" applyFont="1" applyBorder="1" applyAlignment="1">
      <alignment horizontal="left" vertical="center" wrapText="1" indent="4"/>
    </xf>
    <xf numFmtId="0" fontId="3" fillId="0" borderId="29" xfId="1" applyFont="1" applyBorder="1" applyAlignment="1">
      <alignment horizontal="left" vertical="center" wrapText="1" indent="4"/>
    </xf>
    <xf numFmtId="0" fontId="8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12" xfId="1" xr:uid="{DDAEF4FD-B7F5-4D8C-A2DE-4E4828E44E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9BC69-BE1E-4C67-B77E-93EC31331ACD}">
  <sheetPr>
    <tabColor theme="8"/>
  </sheetPr>
  <dimension ref="A2:DI51"/>
  <sheetViews>
    <sheetView showGridLines="0" tabSelected="1" zoomScale="130" zoomScaleNormal="130" zoomScaleSheetLayoutView="100" workbookViewId="0"/>
  </sheetViews>
  <sheetFormatPr defaultColWidth="0.75" defaultRowHeight="11.25" x14ac:dyDescent="0.2"/>
  <cols>
    <col min="1" max="5" width="1.625" style="1" customWidth="1"/>
    <col min="6" max="40" width="2" style="1" customWidth="1"/>
    <col min="41" max="54" width="0.75" style="1"/>
    <col min="55" max="64" width="1.25" style="1" customWidth="1"/>
    <col min="65" max="92" width="1.5" style="1" customWidth="1"/>
    <col min="93" max="97" width="0.75" style="1"/>
    <col min="98" max="100" width="1" style="1" customWidth="1"/>
    <col min="101" max="112" width="0.75" style="1"/>
    <col min="113" max="113" width="3.75" style="1" customWidth="1"/>
    <col min="114" max="16384" width="0.75" style="1"/>
  </cols>
  <sheetData>
    <row r="2" spans="1:108" x14ac:dyDescent="0.2">
      <c r="DD2" s="2" t="s">
        <v>0</v>
      </c>
    </row>
    <row r="3" spans="1:108" x14ac:dyDescent="0.2">
      <c r="DD3" s="2" t="s">
        <v>1</v>
      </c>
    </row>
    <row r="4" spans="1:108" x14ac:dyDescent="0.2">
      <c r="DD4" s="2" t="s">
        <v>2</v>
      </c>
    </row>
    <row r="5" spans="1:108" ht="13.5" customHeight="1" x14ac:dyDescent="0.2">
      <c r="DD5" s="2"/>
    </row>
    <row r="6" spans="1:108" s="5" customFormat="1" ht="33" customHeight="1" x14ac:dyDescent="0.25">
      <c r="A6" s="3" t="s">
        <v>82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</row>
    <row r="7" spans="1:108" s="5" customFormat="1" ht="15.75" x14ac:dyDescent="0.25">
      <c r="A7" s="3" t="s">
        <v>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</row>
    <row r="8" spans="1:108" s="5" customFormat="1" ht="14.1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</row>
    <row r="9" spans="1:108" s="9" customFormat="1" ht="12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8" t="s">
        <v>4</v>
      </c>
    </row>
    <row r="10" spans="1:108" s="10" customFormat="1" ht="39.75" customHeight="1" x14ac:dyDescent="0.2">
      <c r="CA10" s="11" t="s">
        <v>5</v>
      </c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</row>
    <row r="11" spans="1:108" s="10" customFormat="1" ht="12.75" x14ac:dyDescent="0.2"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</row>
    <row r="12" spans="1:108" x14ac:dyDescent="0.2">
      <c r="CA12" s="13" t="s">
        <v>6</v>
      </c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</row>
    <row r="13" spans="1:108" s="10" customFormat="1" ht="12.75" x14ac:dyDescent="0.2">
      <c r="BZ13" s="14" t="s">
        <v>7</v>
      </c>
      <c r="CA13" s="14"/>
      <c r="CB13" s="15" t="s">
        <v>8</v>
      </c>
      <c r="CC13" s="15"/>
      <c r="CD13" s="15"/>
      <c r="CE13" s="16" t="s">
        <v>7</v>
      </c>
      <c r="CF13" s="16"/>
      <c r="CH13" s="15" t="s">
        <v>9</v>
      </c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T13" s="14">
        <v>20</v>
      </c>
      <c r="CU13" s="14"/>
      <c r="CV13" s="14"/>
      <c r="CW13" s="17" t="s">
        <v>10</v>
      </c>
      <c r="CX13" s="17"/>
      <c r="CY13" s="17"/>
      <c r="CZ13" s="18" t="s">
        <v>11</v>
      </c>
      <c r="DD13" s="18"/>
    </row>
    <row r="14" spans="1:108" s="10" customFormat="1" ht="12.75" x14ac:dyDescent="0.2">
      <c r="DD14" s="8" t="s">
        <v>12</v>
      </c>
    </row>
    <row r="15" spans="1:108" s="10" customFormat="1" ht="11.25" customHeight="1" x14ac:dyDescent="0.2">
      <c r="DD15" s="8"/>
    </row>
    <row r="16" spans="1:108" s="10" customFormat="1" ht="12.75" x14ac:dyDescent="0.2">
      <c r="A16" s="19" t="s">
        <v>13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</row>
    <row r="17" spans="1:108" s="10" customFormat="1" ht="11.25" customHeight="1" thickBot="1" x14ac:dyDescent="0.25"/>
    <row r="18" spans="1:108" s="28" customFormat="1" ht="22.5" customHeight="1" x14ac:dyDescent="0.2">
      <c r="A18" s="20" t="s">
        <v>14</v>
      </c>
      <c r="B18" s="21"/>
      <c r="C18" s="21"/>
      <c r="D18" s="21"/>
      <c r="E18" s="22"/>
      <c r="F18" s="23" t="s">
        <v>15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5"/>
      <c r="AO18" s="23" t="s">
        <v>16</v>
      </c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5"/>
      <c r="BC18" s="26" t="s">
        <v>83</v>
      </c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3" t="s">
        <v>17</v>
      </c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7"/>
    </row>
    <row r="19" spans="1:108" s="28" customFormat="1" ht="21.95" customHeight="1" x14ac:dyDescent="0.2">
      <c r="A19" s="29"/>
      <c r="B19" s="30"/>
      <c r="C19" s="30"/>
      <c r="D19" s="30"/>
      <c r="E19" s="31"/>
      <c r="F19" s="32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4"/>
      <c r="AO19" s="32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4"/>
      <c r="BC19" s="35" t="s">
        <v>84</v>
      </c>
      <c r="BD19" s="36"/>
      <c r="BE19" s="36"/>
      <c r="BF19" s="36"/>
      <c r="BG19" s="36"/>
      <c r="BH19" s="36"/>
      <c r="BI19" s="36"/>
      <c r="BJ19" s="36"/>
      <c r="BK19" s="36"/>
      <c r="BL19" s="37"/>
      <c r="BM19" s="38" t="s">
        <v>18</v>
      </c>
      <c r="BN19" s="39"/>
      <c r="BO19" s="39"/>
      <c r="BP19" s="39"/>
      <c r="BQ19" s="39"/>
      <c r="BR19" s="39"/>
      <c r="BS19" s="40"/>
      <c r="BT19" s="38" t="s">
        <v>19</v>
      </c>
      <c r="BU19" s="39"/>
      <c r="BV19" s="39"/>
      <c r="BW19" s="39"/>
      <c r="BX19" s="39"/>
      <c r="BY19" s="39"/>
      <c r="BZ19" s="40"/>
      <c r="CA19" s="38" t="s">
        <v>20</v>
      </c>
      <c r="CB19" s="39"/>
      <c r="CC19" s="39"/>
      <c r="CD19" s="39"/>
      <c r="CE19" s="39"/>
      <c r="CF19" s="39"/>
      <c r="CG19" s="40"/>
      <c r="CH19" s="38" t="s">
        <v>21</v>
      </c>
      <c r="CI19" s="39"/>
      <c r="CJ19" s="39"/>
      <c r="CK19" s="39"/>
      <c r="CL19" s="39"/>
      <c r="CM19" s="39"/>
      <c r="CN19" s="40"/>
      <c r="CO19" s="32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41"/>
    </row>
    <row r="20" spans="1:108" s="28" customFormat="1" ht="21.75" customHeight="1" thickBot="1" x14ac:dyDescent="0.25">
      <c r="A20" s="42"/>
      <c r="B20" s="43"/>
      <c r="C20" s="43"/>
      <c r="D20" s="43"/>
      <c r="E20" s="44"/>
      <c r="F20" s="45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7"/>
      <c r="AO20" s="45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7"/>
      <c r="BC20" s="48" t="s">
        <v>22</v>
      </c>
      <c r="BD20" s="49"/>
      <c r="BE20" s="49"/>
      <c r="BF20" s="49"/>
      <c r="BG20" s="49"/>
      <c r="BH20" s="49"/>
      <c r="BI20" s="49"/>
      <c r="BJ20" s="49"/>
      <c r="BK20" s="49"/>
      <c r="BL20" s="50"/>
      <c r="BM20" s="48" t="s">
        <v>22</v>
      </c>
      <c r="BN20" s="49"/>
      <c r="BO20" s="49"/>
      <c r="BP20" s="49"/>
      <c r="BQ20" s="49"/>
      <c r="BR20" s="49"/>
      <c r="BS20" s="50"/>
      <c r="BT20" s="48" t="s">
        <v>22</v>
      </c>
      <c r="BU20" s="49"/>
      <c r="BV20" s="49"/>
      <c r="BW20" s="49"/>
      <c r="BX20" s="49"/>
      <c r="BY20" s="49"/>
      <c r="BZ20" s="50"/>
      <c r="CA20" s="48" t="s">
        <v>22</v>
      </c>
      <c r="CB20" s="49"/>
      <c r="CC20" s="49"/>
      <c r="CD20" s="49"/>
      <c r="CE20" s="49"/>
      <c r="CF20" s="49"/>
      <c r="CG20" s="50"/>
      <c r="CH20" s="48" t="s">
        <v>22</v>
      </c>
      <c r="CI20" s="49"/>
      <c r="CJ20" s="49"/>
      <c r="CK20" s="49"/>
      <c r="CL20" s="49"/>
      <c r="CM20" s="49"/>
      <c r="CN20" s="50"/>
      <c r="CO20" s="45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51"/>
    </row>
    <row r="21" spans="1:108" s="62" customFormat="1" x14ac:dyDescent="0.2">
      <c r="A21" s="52" t="s">
        <v>23</v>
      </c>
      <c r="B21" s="53"/>
      <c r="C21" s="53"/>
      <c r="D21" s="53"/>
      <c r="E21" s="53"/>
      <c r="F21" s="54" t="s">
        <v>24</v>
      </c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6"/>
      <c r="AO21" s="57">
        <f t="shared" ref="AO21" si="0">SUM(AO22,AO23,AO24,AO51)</f>
        <v>2145.1646597040003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9"/>
      <c r="BC21" s="60">
        <f t="shared" ref="BC21" si="1">SUM(BC22,BC23,BC24,BC51)</f>
        <v>239.814303408</v>
      </c>
      <c r="BD21" s="60"/>
      <c r="BE21" s="60"/>
      <c r="BF21" s="60"/>
      <c r="BG21" s="60"/>
      <c r="BH21" s="60"/>
      <c r="BI21" s="60"/>
      <c r="BJ21" s="60"/>
      <c r="BK21" s="60"/>
      <c r="BL21" s="60"/>
      <c r="BM21" s="60">
        <f t="shared" ref="BM21" si="2">SUM(BM22,BM23,BM24,BM51)</f>
        <v>24.014893052000001</v>
      </c>
      <c r="BN21" s="60"/>
      <c r="BO21" s="60"/>
      <c r="BP21" s="60"/>
      <c r="BQ21" s="60"/>
      <c r="BR21" s="60"/>
      <c r="BS21" s="60"/>
      <c r="BT21" s="60">
        <f t="shared" ref="BT21" si="3">SUM(BT22,BT23,BT24,BT51)</f>
        <v>48.569046209999996</v>
      </c>
      <c r="BU21" s="60"/>
      <c r="BV21" s="60"/>
      <c r="BW21" s="60"/>
      <c r="BX21" s="60"/>
      <c r="BY21" s="60"/>
      <c r="BZ21" s="60"/>
      <c r="CA21" s="60">
        <f t="shared" ref="CA21" si="4">SUM(CA22,CA23,CA24,CA51)</f>
        <v>144.59469543199998</v>
      </c>
      <c r="CB21" s="60"/>
      <c r="CC21" s="60"/>
      <c r="CD21" s="60"/>
      <c r="CE21" s="60"/>
      <c r="CF21" s="60"/>
      <c r="CG21" s="60"/>
      <c r="CH21" s="60">
        <f t="shared" ref="CH21" si="5">SUM(CH22,CH23,CH24,CH51)</f>
        <v>22.635668714000001</v>
      </c>
      <c r="CI21" s="60"/>
      <c r="CJ21" s="60"/>
      <c r="CK21" s="60"/>
      <c r="CL21" s="60"/>
      <c r="CM21" s="60"/>
      <c r="CN21" s="60"/>
      <c r="CO21" s="60">
        <f t="shared" ref="CO21" si="6">SUM(CO22,CO23,CO24,CO51)</f>
        <v>1905.3503562960002</v>
      </c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1"/>
    </row>
    <row r="22" spans="1:108" s="28" customFormat="1" ht="21.75" customHeight="1" x14ac:dyDescent="0.2">
      <c r="A22" s="63" t="s">
        <v>25</v>
      </c>
      <c r="B22" s="64"/>
      <c r="C22" s="64"/>
      <c r="D22" s="64"/>
      <c r="E22" s="64"/>
      <c r="F22" s="65" t="s">
        <v>26</v>
      </c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7"/>
      <c r="AO22" s="68" t="s">
        <v>27</v>
      </c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70"/>
      <c r="BC22" s="71" t="s">
        <v>27</v>
      </c>
      <c r="BD22" s="71"/>
      <c r="BE22" s="71"/>
      <c r="BF22" s="71"/>
      <c r="BG22" s="71"/>
      <c r="BH22" s="71"/>
      <c r="BI22" s="71"/>
      <c r="BJ22" s="71"/>
      <c r="BK22" s="71"/>
      <c r="BL22" s="71"/>
      <c r="BM22" s="71" t="s">
        <v>27</v>
      </c>
      <c r="BN22" s="71"/>
      <c r="BO22" s="71"/>
      <c r="BP22" s="71"/>
      <c r="BQ22" s="71"/>
      <c r="BR22" s="71"/>
      <c r="BS22" s="71"/>
      <c r="BT22" s="71" t="s">
        <v>27</v>
      </c>
      <c r="BU22" s="71"/>
      <c r="BV22" s="71"/>
      <c r="BW22" s="71"/>
      <c r="BX22" s="71"/>
      <c r="BY22" s="71"/>
      <c r="BZ22" s="71"/>
      <c r="CA22" s="71" t="s">
        <v>27</v>
      </c>
      <c r="CB22" s="71"/>
      <c r="CC22" s="71"/>
      <c r="CD22" s="71"/>
      <c r="CE22" s="71"/>
      <c r="CF22" s="71"/>
      <c r="CG22" s="71"/>
      <c r="CH22" s="71" t="s">
        <v>27</v>
      </c>
      <c r="CI22" s="71"/>
      <c r="CJ22" s="71"/>
      <c r="CK22" s="71"/>
      <c r="CL22" s="71"/>
      <c r="CM22" s="71"/>
      <c r="CN22" s="71"/>
      <c r="CO22" s="71" t="s">
        <v>27</v>
      </c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2"/>
    </row>
    <row r="23" spans="1:108" s="28" customFormat="1" ht="21.75" customHeight="1" x14ac:dyDescent="0.2">
      <c r="A23" s="63" t="s">
        <v>28</v>
      </c>
      <c r="B23" s="64"/>
      <c r="C23" s="64"/>
      <c r="D23" s="64"/>
      <c r="E23" s="64"/>
      <c r="F23" s="65" t="s">
        <v>29</v>
      </c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7"/>
      <c r="AO23" s="68" t="s">
        <v>27</v>
      </c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70"/>
      <c r="BC23" s="71" t="s">
        <v>27</v>
      </c>
      <c r="BD23" s="71"/>
      <c r="BE23" s="71"/>
      <c r="BF23" s="71"/>
      <c r="BG23" s="71"/>
      <c r="BH23" s="71"/>
      <c r="BI23" s="71"/>
      <c r="BJ23" s="71"/>
      <c r="BK23" s="71"/>
      <c r="BL23" s="71"/>
      <c r="BM23" s="71" t="s">
        <v>27</v>
      </c>
      <c r="BN23" s="71"/>
      <c r="BO23" s="71"/>
      <c r="BP23" s="71"/>
      <c r="BQ23" s="71"/>
      <c r="BR23" s="71"/>
      <c r="BS23" s="71"/>
      <c r="BT23" s="71" t="s">
        <v>27</v>
      </c>
      <c r="BU23" s="71"/>
      <c r="BV23" s="71"/>
      <c r="BW23" s="71"/>
      <c r="BX23" s="71"/>
      <c r="BY23" s="71"/>
      <c r="BZ23" s="71"/>
      <c r="CA23" s="71" t="s">
        <v>27</v>
      </c>
      <c r="CB23" s="71"/>
      <c r="CC23" s="71"/>
      <c r="CD23" s="71"/>
      <c r="CE23" s="71"/>
      <c r="CF23" s="71"/>
      <c r="CG23" s="71"/>
      <c r="CH23" s="71" t="s">
        <v>27</v>
      </c>
      <c r="CI23" s="71"/>
      <c r="CJ23" s="71"/>
      <c r="CK23" s="71"/>
      <c r="CL23" s="71"/>
      <c r="CM23" s="71"/>
      <c r="CN23" s="71"/>
      <c r="CO23" s="71" t="s">
        <v>27</v>
      </c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2"/>
    </row>
    <row r="24" spans="1:108" s="28" customFormat="1" x14ac:dyDescent="0.2">
      <c r="A24" s="63" t="s">
        <v>30</v>
      </c>
      <c r="B24" s="64"/>
      <c r="C24" s="64"/>
      <c r="D24" s="64"/>
      <c r="E24" s="64"/>
      <c r="F24" s="65" t="s">
        <v>31</v>
      </c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7"/>
      <c r="AO24" s="68">
        <f t="shared" ref="AO24" si="7">SUM(AO25,AO31,AO38,AO49,AO50)</f>
        <v>2145.1646597040003</v>
      </c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70"/>
      <c r="BC24" s="71">
        <f t="shared" ref="BC24" si="8">SUM(BC25,BC31,BC38,BC49,BC50)</f>
        <v>239.814303408</v>
      </c>
      <c r="BD24" s="71"/>
      <c r="BE24" s="71"/>
      <c r="BF24" s="71"/>
      <c r="BG24" s="71"/>
      <c r="BH24" s="71"/>
      <c r="BI24" s="71"/>
      <c r="BJ24" s="71"/>
      <c r="BK24" s="71"/>
      <c r="BL24" s="71"/>
      <c r="BM24" s="71">
        <f t="shared" ref="BM24" si="9">SUM(BM25,BM31,BM38,BM49,BM50)</f>
        <v>24.014893052000001</v>
      </c>
      <c r="BN24" s="71"/>
      <c r="BO24" s="71"/>
      <c r="BP24" s="71"/>
      <c r="BQ24" s="71"/>
      <c r="BR24" s="71"/>
      <c r="BS24" s="71"/>
      <c r="BT24" s="71">
        <f t="shared" ref="BT24" si="10">SUM(BT25,BT31,BT38,BT49,BT50)</f>
        <v>48.569046209999996</v>
      </c>
      <c r="BU24" s="71"/>
      <c r="BV24" s="71"/>
      <c r="BW24" s="71"/>
      <c r="BX24" s="71"/>
      <c r="BY24" s="71"/>
      <c r="BZ24" s="71"/>
      <c r="CA24" s="71">
        <f t="shared" ref="CA24" si="11">SUM(CA25,CA31,CA38,CA49,CA50)</f>
        <v>144.59469543199998</v>
      </c>
      <c r="CB24" s="71"/>
      <c r="CC24" s="71"/>
      <c r="CD24" s="71"/>
      <c r="CE24" s="71"/>
      <c r="CF24" s="71"/>
      <c r="CG24" s="71"/>
      <c r="CH24" s="71">
        <f t="shared" ref="CH24" si="12">SUM(CH25,CH31,CH38,CH49,CH50)</f>
        <v>22.635668714000001</v>
      </c>
      <c r="CI24" s="71"/>
      <c r="CJ24" s="71"/>
      <c r="CK24" s="71"/>
      <c r="CL24" s="71"/>
      <c r="CM24" s="71"/>
      <c r="CN24" s="71"/>
      <c r="CO24" s="71">
        <f t="shared" ref="CO24" si="13">SUM(CO25,CO31,CO38,CO49,CO50)</f>
        <v>1905.3503562960002</v>
      </c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2"/>
    </row>
    <row r="25" spans="1:108" s="28" customFormat="1" x14ac:dyDescent="0.2">
      <c r="A25" s="63" t="s">
        <v>32</v>
      </c>
      <c r="B25" s="64"/>
      <c r="C25" s="64"/>
      <c r="D25" s="64"/>
      <c r="E25" s="64"/>
      <c r="F25" s="73" t="s">
        <v>33</v>
      </c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5"/>
      <c r="AO25" s="68">
        <f t="shared" ref="AO25" si="14">SUM(AO26,AO29,AO30)</f>
        <v>0</v>
      </c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70"/>
      <c r="BC25" s="71">
        <f t="shared" ref="BC25" si="15">SUM(BC26,BC29,BC30)</f>
        <v>0</v>
      </c>
      <c r="BD25" s="71"/>
      <c r="BE25" s="71"/>
      <c r="BF25" s="71"/>
      <c r="BG25" s="71"/>
      <c r="BH25" s="71"/>
      <c r="BI25" s="71"/>
      <c r="BJ25" s="71"/>
      <c r="BK25" s="71"/>
      <c r="BL25" s="71"/>
      <c r="BM25" s="71">
        <f t="shared" ref="BM25" si="16">SUM(BM26,BM29,BM30)</f>
        <v>0</v>
      </c>
      <c r="BN25" s="71"/>
      <c r="BO25" s="71"/>
      <c r="BP25" s="71"/>
      <c r="BQ25" s="71"/>
      <c r="BR25" s="71"/>
      <c r="BS25" s="71"/>
      <c r="BT25" s="71">
        <f t="shared" ref="BT25" si="17">SUM(BT26,BT29,BT30)</f>
        <v>0</v>
      </c>
      <c r="BU25" s="71"/>
      <c r="BV25" s="71"/>
      <c r="BW25" s="71"/>
      <c r="BX25" s="71"/>
      <c r="BY25" s="71"/>
      <c r="BZ25" s="71"/>
      <c r="CA25" s="71">
        <f t="shared" ref="CA25" si="18">SUM(CA26,CA29,CA30)</f>
        <v>0</v>
      </c>
      <c r="CB25" s="71"/>
      <c r="CC25" s="71"/>
      <c r="CD25" s="71"/>
      <c r="CE25" s="71"/>
      <c r="CF25" s="71"/>
      <c r="CG25" s="71"/>
      <c r="CH25" s="71">
        <f t="shared" ref="CH25" si="19">SUM(CH26,CH29,CH30)</f>
        <v>0</v>
      </c>
      <c r="CI25" s="71"/>
      <c r="CJ25" s="71"/>
      <c r="CK25" s="71"/>
      <c r="CL25" s="71"/>
      <c r="CM25" s="71"/>
      <c r="CN25" s="71"/>
      <c r="CO25" s="71">
        <f t="shared" ref="CO25" si="20">SUM(CO26,CO29,CO30)</f>
        <v>0</v>
      </c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2"/>
    </row>
    <row r="26" spans="1:108" s="28" customFormat="1" x14ac:dyDescent="0.2">
      <c r="A26" s="63" t="s">
        <v>34</v>
      </c>
      <c r="B26" s="64"/>
      <c r="C26" s="64"/>
      <c r="D26" s="64"/>
      <c r="E26" s="64"/>
      <c r="F26" s="76" t="s">
        <v>35</v>
      </c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8"/>
      <c r="AO26" s="68">
        <f t="shared" ref="AO26" si="21">SUM(AO27:AO28)</f>
        <v>0</v>
      </c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70"/>
      <c r="BC26" s="71">
        <f t="shared" ref="BC26" si="22">SUM(BC27:BC28)</f>
        <v>0</v>
      </c>
      <c r="BD26" s="71"/>
      <c r="BE26" s="71"/>
      <c r="BF26" s="71"/>
      <c r="BG26" s="71"/>
      <c r="BH26" s="71"/>
      <c r="BI26" s="71"/>
      <c r="BJ26" s="71"/>
      <c r="BK26" s="71"/>
      <c r="BL26" s="71"/>
      <c r="BM26" s="71">
        <f t="shared" ref="BM26" si="23">SUM(BM27:BM28)</f>
        <v>0</v>
      </c>
      <c r="BN26" s="71"/>
      <c r="BO26" s="71"/>
      <c r="BP26" s="71"/>
      <c r="BQ26" s="71"/>
      <c r="BR26" s="71"/>
      <c r="BS26" s="71"/>
      <c r="BT26" s="71">
        <f t="shared" ref="BT26" si="24">SUM(BT27:BT28)</f>
        <v>0</v>
      </c>
      <c r="BU26" s="71"/>
      <c r="BV26" s="71"/>
      <c r="BW26" s="71"/>
      <c r="BX26" s="71"/>
      <c r="BY26" s="71"/>
      <c r="BZ26" s="71"/>
      <c r="CA26" s="71">
        <f t="shared" ref="CA26" si="25">SUM(CA27:CA28)</f>
        <v>0</v>
      </c>
      <c r="CB26" s="71"/>
      <c r="CC26" s="71"/>
      <c r="CD26" s="71"/>
      <c r="CE26" s="71"/>
      <c r="CF26" s="71"/>
      <c r="CG26" s="71"/>
      <c r="CH26" s="71">
        <f t="shared" ref="CH26" si="26">SUM(CH27:CH28)</f>
        <v>0</v>
      </c>
      <c r="CI26" s="71"/>
      <c r="CJ26" s="71"/>
      <c r="CK26" s="71"/>
      <c r="CL26" s="71"/>
      <c r="CM26" s="71"/>
      <c r="CN26" s="71"/>
      <c r="CO26" s="71">
        <f t="shared" ref="CO26" si="27">SUM(CO27:CO28)</f>
        <v>0</v>
      </c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2"/>
    </row>
    <row r="27" spans="1:108" s="62" customFormat="1" ht="21.75" customHeight="1" x14ac:dyDescent="0.2">
      <c r="A27" s="63" t="s">
        <v>36</v>
      </c>
      <c r="B27" s="64"/>
      <c r="C27" s="64"/>
      <c r="D27" s="64"/>
      <c r="E27" s="64"/>
      <c r="F27" s="79" t="s">
        <v>37</v>
      </c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1"/>
      <c r="AO27" s="68" t="s">
        <v>27</v>
      </c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70"/>
      <c r="BC27" s="71" t="s">
        <v>27</v>
      </c>
      <c r="BD27" s="71"/>
      <c r="BE27" s="71"/>
      <c r="BF27" s="71"/>
      <c r="BG27" s="71"/>
      <c r="BH27" s="71"/>
      <c r="BI27" s="71"/>
      <c r="BJ27" s="71"/>
      <c r="BK27" s="71"/>
      <c r="BL27" s="71"/>
      <c r="BM27" s="71" t="s">
        <v>27</v>
      </c>
      <c r="BN27" s="71"/>
      <c r="BO27" s="71"/>
      <c r="BP27" s="71"/>
      <c r="BQ27" s="71"/>
      <c r="BR27" s="71"/>
      <c r="BS27" s="71"/>
      <c r="BT27" s="71" t="s">
        <v>27</v>
      </c>
      <c r="BU27" s="71"/>
      <c r="BV27" s="71"/>
      <c r="BW27" s="71"/>
      <c r="BX27" s="71"/>
      <c r="BY27" s="71"/>
      <c r="BZ27" s="71"/>
      <c r="CA27" s="71" t="s">
        <v>27</v>
      </c>
      <c r="CB27" s="71"/>
      <c r="CC27" s="71"/>
      <c r="CD27" s="71"/>
      <c r="CE27" s="71"/>
      <c r="CF27" s="71"/>
      <c r="CG27" s="71"/>
      <c r="CH27" s="71" t="s">
        <v>27</v>
      </c>
      <c r="CI27" s="71"/>
      <c r="CJ27" s="71"/>
      <c r="CK27" s="71"/>
      <c r="CL27" s="71"/>
      <c r="CM27" s="71"/>
      <c r="CN27" s="71"/>
      <c r="CO27" s="71" t="s">
        <v>27</v>
      </c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2"/>
    </row>
    <row r="28" spans="1:108" s="28" customFormat="1" x14ac:dyDescent="0.2">
      <c r="A28" s="63" t="s">
        <v>38</v>
      </c>
      <c r="B28" s="64"/>
      <c r="C28" s="64"/>
      <c r="D28" s="64"/>
      <c r="E28" s="64"/>
      <c r="F28" s="79" t="s">
        <v>39</v>
      </c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1"/>
      <c r="AO28" s="68" t="s">
        <v>27</v>
      </c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70"/>
      <c r="BC28" s="71" t="s">
        <v>27</v>
      </c>
      <c r="BD28" s="71"/>
      <c r="BE28" s="71"/>
      <c r="BF28" s="71"/>
      <c r="BG28" s="71"/>
      <c r="BH28" s="71"/>
      <c r="BI28" s="71"/>
      <c r="BJ28" s="71"/>
      <c r="BK28" s="71"/>
      <c r="BL28" s="71"/>
      <c r="BM28" s="71" t="s">
        <v>27</v>
      </c>
      <c r="BN28" s="71"/>
      <c r="BO28" s="71"/>
      <c r="BP28" s="71"/>
      <c r="BQ28" s="71"/>
      <c r="BR28" s="71"/>
      <c r="BS28" s="71"/>
      <c r="BT28" s="71" t="s">
        <v>27</v>
      </c>
      <c r="BU28" s="71"/>
      <c r="BV28" s="71"/>
      <c r="BW28" s="71"/>
      <c r="BX28" s="71"/>
      <c r="BY28" s="71"/>
      <c r="BZ28" s="71"/>
      <c r="CA28" s="71" t="s">
        <v>27</v>
      </c>
      <c r="CB28" s="71"/>
      <c r="CC28" s="71"/>
      <c r="CD28" s="71"/>
      <c r="CE28" s="71"/>
      <c r="CF28" s="71"/>
      <c r="CG28" s="71"/>
      <c r="CH28" s="71" t="s">
        <v>27</v>
      </c>
      <c r="CI28" s="71"/>
      <c r="CJ28" s="71"/>
      <c r="CK28" s="71"/>
      <c r="CL28" s="71"/>
      <c r="CM28" s="71"/>
      <c r="CN28" s="71"/>
      <c r="CO28" s="71" t="s">
        <v>27</v>
      </c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2"/>
    </row>
    <row r="29" spans="1:108" s="28" customFormat="1" x14ac:dyDescent="0.2">
      <c r="A29" s="63" t="s">
        <v>40</v>
      </c>
      <c r="B29" s="64"/>
      <c r="C29" s="64"/>
      <c r="D29" s="64"/>
      <c r="E29" s="64"/>
      <c r="F29" s="76" t="s">
        <v>41</v>
      </c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8"/>
      <c r="AO29" s="68" t="s">
        <v>27</v>
      </c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70"/>
      <c r="BC29" s="71" t="s">
        <v>27</v>
      </c>
      <c r="BD29" s="71"/>
      <c r="BE29" s="71"/>
      <c r="BF29" s="71"/>
      <c r="BG29" s="71"/>
      <c r="BH29" s="71"/>
      <c r="BI29" s="71"/>
      <c r="BJ29" s="71"/>
      <c r="BK29" s="71"/>
      <c r="BL29" s="71"/>
      <c r="BM29" s="71" t="s">
        <v>27</v>
      </c>
      <c r="BN29" s="71"/>
      <c r="BO29" s="71"/>
      <c r="BP29" s="71"/>
      <c r="BQ29" s="71"/>
      <c r="BR29" s="71"/>
      <c r="BS29" s="71"/>
      <c r="BT29" s="71" t="s">
        <v>27</v>
      </c>
      <c r="BU29" s="71"/>
      <c r="BV29" s="71"/>
      <c r="BW29" s="71"/>
      <c r="BX29" s="71"/>
      <c r="BY29" s="71"/>
      <c r="BZ29" s="71"/>
      <c r="CA29" s="71" t="s">
        <v>27</v>
      </c>
      <c r="CB29" s="71"/>
      <c r="CC29" s="71"/>
      <c r="CD29" s="71"/>
      <c r="CE29" s="71"/>
      <c r="CF29" s="71"/>
      <c r="CG29" s="71"/>
      <c r="CH29" s="71" t="s">
        <v>27</v>
      </c>
      <c r="CI29" s="71"/>
      <c r="CJ29" s="71"/>
      <c r="CK29" s="71"/>
      <c r="CL29" s="71"/>
      <c r="CM29" s="71"/>
      <c r="CN29" s="71"/>
      <c r="CO29" s="71" t="s">
        <v>27</v>
      </c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2"/>
    </row>
    <row r="30" spans="1:108" s="28" customFormat="1" x14ac:dyDescent="0.2">
      <c r="A30" s="63" t="s">
        <v>42</v>
      </c>
      <c r="B30" s="64"/>
      <c r="C30" s="64"/>
      <c r="D30" s="64"/>
      <c r="E30" s="64"/>
      <c r="F30" s="76" t="s">
        <v>43</v>
      </c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8"/>
      <c r="AO30" s="68" t="s">
        <v>27</v>
      </c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70"/>
      <c r="BC30" s="71" t="s">
        <v>27</v>
      </c>
      <c r="BD30" s="71"/>
      <c r="BE30" s="71"/>
      <c r="BF30" s="71"/>
      <c r="BG30" s="71"/>
      <c r="BH30" s="71"/>
      <c r="BI30" s="71"/>
      <c r="BJ30" s="71"/>
      <c r="BK30" s="71"/>
      <c r="BL30" s="71"/>
      <c r="BM30" s="71" t="s">
        <v>27</v>
      </c>
      <c r="BN30" s="71"/>
      <c r="BO30" s="71"/>
      <c r="BP30" s="71"/>
      <c r="BQ30" s="71"/>
      <c r="BR30" s="71"/>
      <c r="BS30" s="71"/>
      <c r="BT30" s="71" t="s">
        <v>27</v>
      </c>
      <c r="BU30" s="71"/>
      <c r="BV30" s="71"/>
      <c r="BW30" s="71"/>
      <c r="BX30" s="71"/>
      <c r="BY30" s="71"/>
      <c r="BZ30" s="71"/>
      <c r="CA30" s="71" t="s">
        <v>27</v>
      </c>
      <c r="CB30" s="71"/>
      <c r="CC30" s="71"/>
      <c r="CD30" s="71"/>
      <c r="CE30" s="71"/>
      <c r="CF30" s="71"/>
      <c r="CG30" s="71"/>
      <c r="CH30" s="71" t="s">
        <v>27</v>
      </c>
      <c r="CI30" s="71"/>
      <c r="CJ30" s="71"/>
      <c r="CK30" s="71"/>
      <c r="CL30" s="71"/>
      <c r="CM30" s="71"/>
      <c r="CN30" s="71"/>
      <c r="CO30" s="71" t="s">
        <v>27</v>
      </c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2"/>
    </row>
    <row r="31" spans="1:108" s="62" customFormat="1" x14ac:dyDescent="0.2">
      <c r="A31" s="63" t="s">
        <v>44</v>
      </c>
      <c r="B31" s="64"/>
      <c r="C31" s="64"/>
      <c r="D31" s="64"/>
      <c r="E31" s="64"/>
      <c r="F31" s="73" t="s">
        <v>45</v>
      </c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5"/>
      <c r="AO31" s="68">
        <f t="shared" ref="AO31" si="28">SUM(AO32,AO35,AO36,AO37)</f>
        <v>0</v>
      </c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70"/>
      <c r="BC31" s="71">
        <f t="shared" ref="BC31" si="29">SUM(BC32,BC35,BC36,BC37)</f>
        <v>0</v>
      </c>
      <c r="BD31" s="71"/>
      <c r="BE31" s="71"/>
      <c r="BF31" s="71"/>
      <c r="BG31" s="71"/>
      <c r="BH31" s="71"/>
      <c r="BI31" s="71"/>
      <c r="BJ31" s="71"/>
      <c r="BK31" s="71"/>
      <c r="BL31" s="71"/>
      <c r="BM31" s="71">
        <f t="shared" ref="BM31" si="30">SUM(BM32,BM35,BM36,BM37)</f>
        <v>0</v>
      </c>
      <c r="BN31" s="71"/>
      <c r="BO31" s="71"/>
      <c r="BP31" s="71"/>
      <c r="BQ31" s="71"/>
      <c r="BR31" s="71"/>
      <c r="BS31" s="71"/>
      <c r="BT31" s="71">
        <f t="shared" ref="BT31" si="31">SUM(BT32,BT35,BT36,BT37)</f>
        <v>0</v>
      </c>
      <c r="BU31" s="71"/>
      <c r="BV31" s="71"/>
      <c r="BW31" s="71"/>
      <c r="BX31" s="71"/>
      <c r="BY31" s="71"/>
      <c r="BZ31" s="71"/>
      <c r="CA31" s="71">
        <f t="shared" ref="CA31" si="32">SUM(CA32,CA35,CA36,CA37)</f>
        <v>0</v>
      </c>
      <c r="CB31" s="71"/>
      <c r="CC31" s="71"/>
      <c r="CD31" s="71"/>
      <c r="CE31" s="71"/>
      <c r="CF31" s="71"/>
      <c r="CG31" s="71"/>
      <c r="CH31" s="71">
        <f t="shared" ref="CH31" si="33">SUM(CH32,CH35,CH36,CH37)</f>
        <v>0</v>
      </c>
      <c r="CI31" s="71"/>
      <c r="CJ31" s="71"/>
      <c r="CK31" s="71"/>
      <c r="CL31" s="71"/>
      <c r="CM31" s="71"/>
      <c r="CN31" s="71"/>
      <c r="CO31" s="71">
        <f t="shared" ref="CO31" si="34">SUM(CO32,CO35,CO36,CO37)</f>
        <v>0</v>
      </c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2"/>
    </row>
    <row r="32" spans="1:108" s="28" customFormat="1" x14ac:dyDescent="0.2">
      <c r="A32" s="63" t="s">
        <v>46</v>
      </c>
      <c r="B32" s="64"/>
      <c r="C32" s="64"/>
      <c r="D32" s="64"/>
      <c r="E32" s="64"/>
      <c r="F32" s="76" t="s">
        <v>47</v>
      </c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8"/>
      <c r="AO32" s="68">
        <f t="shared" ref="AO32" si="35">SUM(AO33,AO34)</f>
        <v>0</v>
      </c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70"/>
      <c r="BC32" s="71">
        <f t="shared" ref="BC32" si="36">SUM(BC33,BC34)</f>
        <v>0</v>
      </c>
      <c r="BD32" s="71"/>
      <c r="BE32" s="71"/>
      <c r="BF32" s="71"/>
      <c r="BG32" s="71"/>
      <c r="BH32" s="71"/>
      <c r="BI32" s="71"/>
      <c r="BJ32" s="71"/>
      <c r="BK32" s="71"/>
      <c r="BL32" s="71"/>
      <c r="BM32" s="71">
        <f t="shared" ref="BM32" si="37">SUM(BM33,BM34)</f>
        <v>0</v>
      </c>
      <c r="BN32" s="71"/>
      <c r="BO32" s="71"/>
      <c r="BP32" s="71"/>
      <c r="BQ32" s="71"/>
      <c r="BR32" s="71"/>
      <c r="BS32" s="71"/>
      <c r="BT32" s="71">
        <f t="shared" ref="BT32" si="38">SUM(BT33,BT34)</f>
        <v>0</v>
      </c>
      <c r="BU32" s="71"/>
      <c r="BV32" s="71"/>
      <c r="BW32" s="71"/>
      <c r="BX32" s="71"/>
      <c r="BY32" s="71"/>
      <c r="BZ32" s="71"/>
      <c r="CA32" s="71">
        <f t="shared" ref="CA32" si="39">SUM(CA33,CA34)</f>
        <v>0</v>
      </c>
      <c r="CB32" s="71"/>
      <c r="CC32" s="71"/>
      <c r="CD32" s="71"/>
      <c r="CE32" s="71"/>
      <c r="CF32" s="71"/>
      <c r="CG32" s="71"/>
      <c r="CH32" s="71">
        <f t="shared" ref="CH32" si="40">SUM(CH33,CH34)</f>
        <v>0</v>
      </c>
      <c r="CI32" s="71"/>
      <c r="CJ32" s="71"/>
      <c r="CK32" s="71"/>
      <c r="CL32" s="71"/>
      <c r="CM32" s="71"/>
      <c r="CN32" s="71"/>
      <c r="CO32" s="71">
        <f t="shared" ref="CO32" si="41">SUM(CO33,CO34)</f>
        <v>0</v>
      </c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2"/>
    </row>
    <row r="33" spans="1:113" s="28" customFormat="1" x14ac:dyDescent="0.2">
      <c r="A33" s="63" t="s">
        <v>48</v>
      </c>
      <c r="B33" s="64"/>
      <c r="C33" s="64"/>
      <c r="D33" s="64"/>
      <c r="E33" s="64"/>
      <c r="F33" s="79" t="s">
        <v>49</v>
      </c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1"/>
      <c r="AO33" s="68" t="s">
        <v>27</v>
      </c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70"/>
      <c r="BC33" s="71" t="s">
        <v>27</v>
      </c>
      <c r="BD33" s="71"/>
      <c r="BE33" s="71"/>
      <c r="BF33" s="71"/>
      <c r="BG33" s="71"/>
      <c r="BH33" s="71"/>
      <c r="BI33" s="71"/>
      <c r="BJ33" s="71"/>
      <c r="BK33" s="71"/>
      <c r="BL33" s="71"/>
      <c r="BM33" s="71" t="s">
        <v>27</v>
      </c>
      <c r="BN33" s="71"/>
      <c r="BO33" s="71"/>
      <c r="BP33" s="71"/>
      <c r="BQ33" s="71"/>
      <c r="BR33" s="71"/>
      <c r="BS33" s="71"/>
      <c r="BT33" s="71" t="s">
        <v>27</v>
      </c>
      <c r="BU33" s="71"/>
      <c r="BV33" s="71"/>
      <c r="BW33" s="71"/>
      <c r="BX33" s="71"/>
      <c r="BY33" s="71"/>
      <c r="BZ33" s="71"/>
      <c r="CA33" s="71" t="s">
        <v>27</v>
      </c>
      <c r="CB33" s="71"/>
      <c r="CC33" s="71"/>
      <c r="CD33" s="71"/>
      <c r="CE33" s="71"/>
      <c r="CF33" s="71"/>
      <c r="CG33" s="71"/>
      <c r="CH33" s="71" t="s">
        <v>27</v>
      </c>
      <c r="CI33" s="71"/>
      <c r="CJ33" s="71"/>
      <c r="CK33" s="71"/>
      <c r="CL33" s="71"/>
      <c r="CM33" s="71"/>
      <c r="CN33" s="71"/>
      <c r="CO33" s="71" t="s">
        <v>27</v>
      </c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2"/>
    </row>
    <row r="34" spans="1:113" s="28" customFormat="1" x14ac:dyDescent="0.2">
      <c r="A34" s="63" t="s">
        <v>50</v>
      </c>
      <c r="B34" s="64"/>
      <c r="C34" s="64"/>
      <c r="D34" s="64"/>
      <c r="E34" s="64"/>
      <c r="F34" s="79" t="s">
        <v>51</v>
      </c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1"/>
      <c r="AO34" s="68" t="s">
        <v>27</v>
      </c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70"/>
      <c r="BC34" s="71" t="s">
        <v>27</v>
      </c>
      <c r="BD34" s="71"/>
      <c r="BE34" s="71"/>
      <c r="BF34" s="71"/>
      <c r="BG34" s="71"/>
      <c r="BH34" s="71"/>
      <c r="BI34" s="71"/>
      <c r="BJ34" s="71"/>
      <c r="BK34" s="71"/>
      <c r="BL34" s="71"/>
      <c r="BM34" s="71" t="s">
        <v>27</v>
      </c>
      <c r="BN34" s="71"/>
      <c r="BO34" s="71"/>
      <c r="BP34" s="71"/>
      <c r="BQ34" s="71"/>
      <c r="BR34" s="71"/>
      <c r="BS34" s="71"/>
      <c r="BT34" s="71" t="s">
        <v>27</v>
      </c>
      <c r="BU34" s="71"/>
      <c r="BV34" s="71"/>
      <c r="BW34" s="71"/>
      <c r="BX34" s="71"/>
      <c r="BY34" s="71"/>
      <c r="BZ34" s="71"/>
      <c r="CA34" s="71" t="s">
        <v>27</v>
      </c>
      <c r="CB34" s="71"/>
      <c r="CC34" s="71"/>
      <c r="CD34" s="71"/>
      <c r="CE34" s="71"/>
      <c r="CF34" s="71"/>
      <c r="CG34" s="71"/>
      <c r="CH34" s="71" t="s">
        <v>27</v>
      </c>
      <c r="CI34" s="71"/>
      <c r="CJ34" s="71"/>
      <c r="CK34" s="71"/>
      <c r="CL34" s="71"/>
      <c r="CM34" s="71"/>
      <c r="CN34" s="71"/>
      <c r="CO34" s="71" t="s">
        <v>27</v>
      </c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2"/>
    </row>
    <row r="35" spans="1:113" s="82" customFormat="1" ht="32.25" customHeight="1" x14ac:dyDescent="0.2">
      <c r="A35" s="63" t="s">
        <v>52</v>
      </c>
      <c r="B35" s="64"/>
      <c r="C35" s="64"/>
      <c r="D35" s="64"/>
      <c r="E35" s="64"/>
      <c r="F35" s="76" t="s">
        <v>53</v>
      </c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8"/>
      <c r="AO35" s="68" t="s">
        <v>27</v>
      </c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70"/>
      <c r="BC35" s="71" t="s">
        <v>27</v>
      </c>
      <c r="BD35" s="71"/>
      <c r="BE35" s="71"/>
      <c r="BF35" s="71"/>
      <c r="BG35" s="71"/>
      <c r="BH35" s="71"/>
      <c r="BI35" s="71"/>
      <c r="BJ35" s="71"/>
      <c r="BK35" s="71"/>
      <c r="BL35" s="71"/>
      <c r="BM35" s="71" t="s">
        <v>27</v>
      </c>
      <c r="BN35" s="71"/>
      <c r="BO35" s="71"/>
      <c r="BP35" s="71"/>
      <c r="BQ35" s="71"/>
      <c r="BR35" s="71"/>
      <c r="BS35" s="71"/>
      <c r="BT35" s="71" t="s">
        <v>27</v>
      </c>
      <c r="BU35" s="71"/>
      <c r="BV35" s="71"/>
      <c r="BW35" s="71"/>
      <c r="BX35" s="71"/>
      <c r="BY35" s="71"/>
      <c r="BZ35" s="71"/>
      <c r="CA35" s="71" t="s">
        <v>27</v>
      </c>
      <c r="CB35" s="71"/>
      <c r="CC35" s="71"/>
      <c r="CD35" s="71"/>
      <c r="CE35" s="71"/>
      <c r="CF35" s="71"/>
      <c r="CG35" s="71"/>
      <c r="CH35" s="71" t="s">
        <v>27</v>
      </c>
      <c r="CI35" s="71"/>
      <c r="CJ35" s="71"/>
      <c r="CK35" s="71"/>
      <c r="CL35" s="71"/>
      <c r="CM35" s="71"/>
      <c r="CN35" s="71"/>
      <c r="CO35" s="71" t="s">
        <v>27</v>
      </c>
      <c r="CP35" s="71"/>
      <c r="CQ35" s="71"/>
      <c r="CR35" s="71"/>
      <c r="CS35" s="71"/>
      <c r="CT35" s="71"/>
      <c r="CU35" s="71"/>
      <c r="CV35" s="71"/>
      <c r="CW35" s="71"/>
      <c r="CX35" s="71"/>
      <c r="CY35" s="71"/>
      <c r="CZ35" s="71"/>
      <c r="DA35" s="71"/>
      <c r="DB35" s="71"/>
      <c r="DC35" s="71"/>
      <c r="DD35" s="72"/>
    </row>
    <row r="36" spans="1:113" s="28" customFormat="1" x14ac:dyDescent="0.2">
      <c r="A36" s="63" t="s">
        <v>54</v>
      </c>
      <c r="B36" s="64"/>
      <c r="C36" s="64"/>
      <c r="D36" s="64"/>
      <c r="E36" s="64"/>
      <c r="F36" s="76" t="s">
        <v>55</v>
      </c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8"/>
      <c r="AO36" s="68" t="s">
        <v>27</v>
      </c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70"/>
      <c r="BC36" s="71" t="s">
        <v>27</v>
      </c>
      <c r="BD36" s="71"/>
      <c r="BE36" s="71"/>
      <c r="BF36" s="71"/>
      <c r="BG36" s="71"/>
      <c r="BH36" s="71"/>
      <c r="BI36" s="71"/>
      <c r="BJ36" s="71"/>
      <c r="BK36" s="71"/>
      <c r="BL36" s="71"/>
      <c r="BM36" s="71" t="s">
        <v>27</v>
      </c>
      <c r="BN36" s="71"/>
      <c r="BO36" s="71"/>
      <c r="BP36" s="71"/>
      <c r="BQ36" s="71"/>
      <c r="BR36" s="71"/>
      <c r="BS36" s="71"/>
      <c r="BT36" s="71" t="s">
        <v>27</v>
      </c>
      <c r="BU36" s="71"/>
      <c r="BV36" s="71"/>
      <c r="BW36" s="71"/>
      <c r="BX36" s="71"/>
      <c r="BY36" s="71"/>
      <c r="BZ36" s="71"/>
      <c r="CA36" s="71" t="s">
        <v>27</v>
      </c>
      <c r="CB36" s="71"/>
      <c r="CC36" s="71"/>
      <c r="CD36" s="71"/>
      <c r="CE36" s="71"/>
      <c r="CF36" s="71"/>
      <c r="CG36" s="71"/>
      <c r="CH36" s="71" t="s">
        <v>27</v>
      </c>
      <c r="CI36" s="71"/>
      <c r="CJ36" s="71"/>
      <c r="CK36" s="71"/>
      <c r="CL36" s="71"/>
      <c r="CM36" s="71"/>
      <c r="CN36" s="71"/>
      <c r="CO36" s="71" t="s">
        <v>27</v>
      </c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2"/>
    </row>
    <row r="37" spans="1:113" s="28" customFormat="1" x14ac:dyDescent="0.2">
      <c r="A37" s="63" t="s">
        <v>56</v>
      </c>
      <c r="B37" s="64"/>
      <c r="C37" s="64"/>
      <c r="D37" s="64"/>
      <c r="E37" s="64"/>
      <c r="F37" s="76" t="s">
        <v>57</v>
      </c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8"/>
      <c r="AO37" s="68" t="s">
        <v>27</v>
      </c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70"/>
      <c r="BC37" s="71" t="s">
        <v>27</v>
      </c>
      <c r="BD37" s="71"/>
      <c r="BE37" s="71"/>
      <c r="BF37" s="71"/>
      <c r="BG37" s="71"/>
      <c r="BH37" s="71"/>
      <c r="BI37" s="71"/>
      <c r="BJ37" s="71"/>
      <c r="BK37" s="71"/>
      <c r="BL37" s="71"/>
      <c r="BM37" s="71" t="s">
        <v>27</v>
      </c>
      <c r="BN37" s="71"/>
      <c r="BO37" s="71"/>
      <c r="BP37" s="71"/>
      <c r="BQ37" s="71"/>
      <c r="BR37" s="71"/>
      <c r="BS37" s="71"/>
      <c r="BT37" s="71" t="s">
        <v>27</v>
      </c>
      <c r="BU37" s="71"/>
      <c r="BV37" s="71"/>
      <c r="BW37" s="71"/>
      <c r="BX37" s="71"/>
      <c r="BY37" s="71"/>
      <c r="BZ37" s="71"/>
      <c r="CA37" s="71" t="s">
        <v>27</v>
      </c>
      <c r="CB37" s="71"/>
      <c r="CC37" s="71"/>
      <c r="CD37" s="71"/>
      <c r="CE37" s="71"/>
      <c r="CF37" s="71"/>
      <c r="CG37" s="71"/>
      <c r="CH37" s="71" t="s">
        <v>27</v>
      </c>
      <c r="CI37" s="71"/>
      <c r="CJ37" s="71"/>
      <c r="CK37" s="71"/>
      <c r="CL37" s="71"/>
      <c r="CM37" s="71"/>
      <c r="CN37" s="71"/>
      <c r="CO37" s="71" t="s">
        <v>27</v>
      </c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2"/>
    </row>
    <row r="38" spans="1:113" s="28" customFormat="1" x14ac:dyDescent="0.2">
      <c r="A38" s="63" t="s">
        <v>58</v>
      </c>
      <c r="B38" s="64"/>
      <c r="C38" s="64"/>
      <c r="D38" s="64"/>
      <c r="E38" s="64"/>
      <c r="F38" s="73" t="s">
        <v>59</v>
      </c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5"/>
      <c r="AO38" s="68">
        <f t="shared" ref="AO38" si="42">SUM(AO39,AO40,AO41,AO45)</f>
        <v>2145.1646597040003</v>
      </c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70"/>
      <c r="BC38" s="71">
        <f t="shared" ref="BC38" si="43">SUM(BC39,BC40,BC41,BC45)</f>
        <v>239.814303408</v>
      </c>
      <c r="BD38" s="71"/>
      <c r="BE38" s="71"/>
      <c r="BF38" s="71"/>
      <c r="BG38" s="71"/>
      <c r="BH38" s="71"/>
      <c r="BI38" s="71"/>
      <c r="BJ38" s="71"/>
      <c r="BK38" s="71"/>
      <c r="BL38" s="71"/>
      <c r="BM38" s="71">
        <f t="shared" ref="BM38" si="44">SUM(BM39,BM40,BM41,BM45)</f>
        <v>24.014893052000001</v>
      </c>
      <c r="BN38" s="71"/>
      <c r="BO38" s="71"/>
      <c r="BP38" s="71"/>
      <c r="BQ38" s="71"/>
      <c r="BR38" s="71"/>
      <c r="BS38" s="71"/>
      <c r="BT38" s="71">
        <f t="shared" ref="BT38" si="45">SUM(BT39,BT40,BT41,BT45)</f>
        <v>48.569046209999996</v>
      </c>
      <c r="BU38" s="71"/>
      <c r="BV38" s="71"/>
      <c r="BW38" s="71"/>
      <c r="BX38" s="71"/>
      <c r="BY38" s="71"/>
      <c r="BZ38" s="71"/>
      <c r="CA38" s="71">
        <f t="shared" ref="CA38" si="46">SUM(CA39,CA40,CA41,CA45)</f>
        <v>144.59469543199998</v>
      </c>
      <c r="CB38" s="71"/>
      <c r="CC38" s="71"/>
      <c r="CD38" s="71"/>
      <c r="CE38" s="71"/>
      <c r="CF38" s="71"/>
      <c r="CG38" s="71"/>
      <c r="CH38" s="71">
        <f t="shared" ref="CH38" si="47">SUM(CH39,CH40,CH41,CH45)</f>
        <v>22.635668714000001</v>
      </c>
      <c r="CI38" s="71"/>
      <c r="CJ38" s="71"/>
      <c r="CK38" s="71"/>
      <c r="CL38" s="71"/>
      <c r="CM38" s="71"/>
      <c r="CN38" s="71"/>
      <c r="CO38" s="71">
        <f t="shared" ref="CO38" si="48">SUM(CO39,CO40,CO41,CO45)</f>
        <v>1905.3503562960002</v>
      </c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2"/>
    </row>
    <row r="39" spans="1:113" s="62" customFormat="1" x14ac:dyDescent="0.2">
      <c r="A39" s="63" t="s">
        <v>60</v>
      </c>
      <c r="B39" s="64"/>
      <c r="C39" s="64"/>
      <c r="D39" s="64"/>
      <c r="E39" s="64"/>
      <c r="F39" s="76" t="s">
        <v>61</v>
      </c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8"/>
      <c r="AO39" s="68" t="s">
        <v>27</v>
      </c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70"/>
      <c r="BC39" s="71" t="s">
        <v>27</v>
      </c>
      <c r="BD39" s="71"/>
      <c r="BE39" s="71"/>
      <c r="BF39" s="71"/>
      <c r="BG39" s="71"/>
      <c r="BH39" s="71"/>
      <c r="BI39" s="71"/>
      <c r="BJ39" s="71"/>
      <c r="BK39" s="71"/>
      <c r="BL39" s="71"/>
      <c r="BM39" s="71" t="s">
        <v>27</v>
      </c>
      <c r="BN39" s="71"/>
      <c r="BO39" s="71"/>
      <c r="BP39" s="71"/>
      <c r="BQ39" s="71"/>
      <c r="BR39" s="71"/>
      <c r="BS39" s="71"/>
      <c r="BT39" s="71" t="s">
        <v>27</v>
      </c>
      <c r="BU39" s="71"/>
      <c r="BV39" s="71"/>
      <c r="BW39" s="71"/>
      <c r="BX39" s="71"/>
      <c r="BY39" s="71"/>
      <c r="BZ39" s="71"/>
      <c r="CA39" s="71" t="s">
        <v>27</v>
      </c>
      <c r="CB39" s="71"/>
      <c r="CC39" s="71"/>
      <c r="CD39" s="71"/>
      <c r="CE39" s="71"/>
      <c r="CF39" s="71"/>
      <c r="CG39" s="71"/>
      <c r="CH39" s="71" t="s">
        <v>27</v>
      </c>
      <c r="CI39" s="71"/>
      <c r="CJ39" s="71"/>
      <c r="CK39" s="71"/>
      <c r="CL39" s="71"/>
      <c r="CM39" s="71"/>
      <c r="CN39" s="71"/>
      <c r="CO39" s="71" t="s">
        <v>27</v>
      </c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2"/>
    </row>
    <row r="40" spans="1:113" s="62" customFormat="1" ht="21.75" customHeight="1" x14ac:dyDescent="0.2">
      <c r="A40" s="63" t="s">
        <v>62</v>
      </c>
      <c r="B40" s="64"/>
      <c r="C40" s="64"/>
      <c r="D40" s="64"/>
      <c r="E40" s="64"/>
      <c r="F40" s="76" t="s">
        <v>63</v>
      </c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8"/>
      <c r="AO40" s="68" t="s">
        <v>27</v>
      </c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70"/>
      <c r="BC40" s="71" t="s">
        <v>27</v>
      </c>
      <c r="BD40" s="71"/>
      <c r="BE40" s="71"/>
      <c r="BF40" s="71"/>
      <c r="BG40" s="71"/>
      <c r="BH40" s="71"/>
      <c r="BI40" s="71"/>
      <c r="BJ40" s="71"/>
      <c r="BK40" s="71"/>
      <c r="BL40" s="71"/>
      <c r="BM40" s="71" t="s">
        <v>27</v>
      </c>
      <c r="BN40" s="71"/>
      <c r="BO40" s="71"/>
      <c r="BP40" s="71"/>
      <c r="BQ40" s="71"/>
      <c r="BR40" s="71"/>
      <c r="BS40" s="71"/>
      <c r="BT40" s="71" t="s">
        <v>27</v>
      </c>
      <c r="BU40" s="71"/>
      <c r="BV40" s="71"/>
      <c r="BW40" s="71"/>
      <c r="BX40" s="71"/>
      <c r="BY40" s="71"/>
      <c r="BZ40" s="71"/>
      <c r="CA40" s="71" t="s">
        <v>27</v>
      </c>
      <c r="CB40" s="71"/>
      <c r="CC40" s="71"/>
      <c r="CD40" s="71"/>
      <c r="CE40" s="71"/>
      <c r="CF40" s="71"/>
      <c r="CG40" s="71"/>
      <c r="CH40" s="71" t="s">
        <v>27</v>
      </c>
      <c r="CI40" s="71"/>
      <c r="CJ40" s="71"/>
      <c r="CK40" s="71"/>
      <c r="CL40" s="71"/>
      <c r="CM40" s="71"/>
      <c r="CN40" s="71"/>
      <c r="CO40" s="71" t="s">
        <v>27</v>
      </c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2"/>
    </row>
    <row r="41" spans="1:113" s="28" customFormat="1" x14ac:dyDescent="0.2">
      <c r="A41" s="63" t="s">
        <v>64</v>
      </c>
      <c r="B41" s="64"/>
      <c r="C41" s="64"/>
      <c r="D41" s="64"/>
      <c r="E41" s="64"/>
      <c r="F41" s="76" t="s">
        <v>65</v>
      </c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8"/>
      <c r="AO41" s="68">
        <f t="shared" ref="AO41" si="49">SUM(AO42:AO44)</f>
        <v>2064.4084758440003</v>
      </c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70"/>
      <c r="BC41" s="71">
        <f t="shared" ref="BC41" si="50">SUM(BC42:BC44)</f>
        <v>174.243117918</v>
      </c>
      <c r="BD41" s="71"/>
      <c r="BE41" s="71"/>
      <c r="BF41" s="71"/>
      <c r="BG41" s="71"/>
      <c r="BH41" s="71"/>
      <c r="BI41" s="71"/>
      <c r="BJ41" s="71"/>
      <c r="BK41" s="71"/>
      <c r="BL41" s="71"/>
      <c r="BM41" s="71">
        <f t="shared" ref="BM41" si="51">SUM(BM42:BM44)</f>
        <v>23.651928512000001</v>
      </c>
      <c r="BN41" s="71"/>
      <c r="BO41" s="71"/>
      <c r="BP41" s="71"/>
      <c r="BQ41" s="71"/>
      <c r="BR41" s="71"/>
      <c r="BS41" s="71"/>
      <c r="BT41" s="71">
        <f t="shared" ref="BT41" si="52">SUM(BT42:BT44)</f>
        <v>48.569046209999996</v>
      </c>
      <c r="BU41" s="71"/>
      <c r="BV41" s="71"/>
      <c r="BW41" s="71"/>
      <c r="BX41" s="71"/>
      <c r="BY41" s="71"/>
      <c r="BZ41" s="71"/>
      <c r="CA41" s="71">
        <f t="shared" ref="CA41" si="53">SUM(CA42:CA44)</f>
        <v>80.056474481999999</v>
      </c>
      <c r="CB41" s="71"/>
      <c r="CC41" s="71"/>
      <c r="CD41" s="71"/>
      <c r="CE41" s="71"/>
      <c r="CF41" s="71"/>
      <c r="CG41" s="71"/>
      <c r="CH41" s="71">
        <f t="shared" ref="CH41" si="54">SUM(CH42:CH44)</f>
        <v>21.965668714</v>
      </c>
      <c r="CI41" s="71"/>
      <c r="CJ41" s="71"/>
      <c r="CK41" s="71"/>
      <c r="CL41" s="71"/>
      <c r="CM41" s="71"/>
      <c r="CN41" s="71"/>
      <c r="CO41" s="71">
        <f t="shared" ref="CO41" si="55">SUM(CO42:CO44)</f>
        <v>1890.1653579260003</v>
      </c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2"/>
    </row>
    <row r="42" spans="1:113" s="28" customFormat="1" x14ac:dyDescent="0.2">
      <c r="A42" s="63" t="s">
        <v>64</v>
      </c>
      <c r="B42" s="64"/>
      <c r="C42" s="64"/>
      <c r="D42" s="64"/>
      <c r="E42" s="64"/>
      <c r="F42" s="79" t="s">
        <v>66</v>
      </c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1"/>
      <c r="AO42" s="68">
        <v>90.91518838799999</v>
      </c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70"/>
      <c r="BC42" s="71">
        <f>SUM(BM42:CN42)</f>
        <v>22.88598648</v>
      </c>
      <c r="BD42" s="71"/>
      <c r="BE42" s="71"/>
      <c r="BF42" s="71"/>
      <c r="BG42" s="71"/>
      <c r="BH42" s="71"/>
      <c r="BI42" s="71"/>
      <c r="BJ42" s="71"/>
      <c r="BK42" s="71"/>
      <c r="BL42" s="71"/>
      <c r="BM42" s="71">
        <v>0.75172100399999997</v>
      </c>
      <c r="BN42" s="71"/>
      <c r="BO42" s="71"/>
      <c r="BP42" s="71"/>
      <c r="BQ42" s="71"/>
      <c r="BR42" s="71"/>
      <c r="BS42" s="71"/>
      <c r="BT42" s="71">
        <v>5.6068170720000001</v>
      </c>
      <c r="BU42" s="71"/>
      <c r="BV42" s="71"/>
      <c r="BW42" s="71"/>
      <c r="BX42" s="71"/>
      <c r="BY42" s="71"/>
      <c r="BZ42" s="71"/>
      <c r="CA42" s="71">
        <v>16.294564835999999</v>
      </c>
      <c r="CB42" s="71"/>
      <c r="CC42" s="71"/>
      <c r="CD42" s="71"/>
      <c r="CE42" s="71"/>
      <c r="CF42" s="71"/>
      <c r="CG42" s="71"/>
      <c r="CH42" s="71">
        <v>0.23288356799999996</v>
      </c>
      <c r="CI42" s="71"/>
      <c r="CJ42" s="71"/>
      <c r="CK42" s="71"/>
      <c r="CL42" s="71"/>
      <c r="CM42" s="71"/>
      <c r="CN42" s="71"/>
      <c r="CO42" s="71">
        <f>AO42-BC42</f>
        <v>68.02920190799999</v>
      </c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2"/>
    </row>
    <row r="43" spans="1:113" s="28" customFormat="1" x14ac:dyDescent="0.2">
      <c r="A43" s="63" t="s">
        <v>64</v>
      </c>
      <c r="B43" s="64"/>
      <c r="C43" s="64"/>
      <c r="D43" s="64"/>
      <c r="E43" s="64"/>
      <c r="F43" s="79" t="s">
        <v>67</v>
      </c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1"/>
      <c r="AO43" s="68">
        <v>86.643933959999998</v>
      </c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70"/>
      <c r="BC43" s="71">
        <f t="shared" ref="BC43:BC44" si="56">SUM(BM43:CN43)</f>
        <v>20.799680508000002</v>
      </c>
      <c r="BD43" s="71"/>
      <c r="BE43" s="71"/>
      <c r="BF43" s="71"/>
      <c r="BG43" s="71"/>
      <c r="BH43" s="71"/>
      <c r="BI43" s="71"/>
      <c r="BJ43" s="71"/>
      <c r="BK43" s="71"/>
      <c r="BL43" s="71"/>
      <c r="BM43" s="71">
        <v>0</v>
      </c>
      <c r="BN43" s="71"/>
      <c r="BO43" s="71"/>
      <c r="BP43" s="71"/>
      <c r="BQ43" s="71"/>
      <c r="BR43" s="71"/>
      <c r="BS43" s="71"/>
      <c r="BT43" s="71">
        <v>0</v>
      </c>
      <c r="BU43" s="71"/>
      <c r="BV43" s="71"/>
      <c r="BW43" s="71"/>
      <c r="BX43" s="71"/>
      <c r="BY43" s="71"/>
      <c r="BZ43" s="71"/>
      <c r="CA43" s="71">
        <v>20.799680508000002</v>
      </c>
      <c r="CB43" s="71"/>
      <c r="CC43" s="71"/>
      <c r="CD43" s="71"/>
      <c r="CE43" s="71"/>
      <c r="CF43" s="71"/>
      <c r="CG43" s="71"/>
      <c r="CH43" s="71">
        <v>0</v>
      </c>
      <c r="CI43" s="71"/>
      <c r="CJ43" s="71"/>
      <c r="CK43" s="71"/>
      <c r="CL43" s="71"/>
      <c r="CM43" s="71"/>
      <c r="CN43" s="71"/>
      <c r="CO43" s="71">
        <f t="shared" ref="CO43:CO44" si="57">AO43-BC43</f>
        <v>65.844253452000004</v>
      </c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2"/>
    </row>
    <row r="44" spans="1:113" s="62" customFormat="1" x14ac:dyDescent="0.2">
      <c r="A44" s="63" t="s">
        <v>64</v>
      </c>
      <c r="B44" s="64"/>
      <c r="C44" s="64"/>
      <c r="D44" s="64"/>
      <c r="E44" s="64"/>
      <c r="F44" s="79" t="s">
        <v>68</v>
      </c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1"/>
      <c r="AO44" s="68">
        <v>1886.8493534960003</v>
      </c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70"/>
      <c r="BC44" s="71">
        <f t="shared" si="56"/>
        <v>130.55745092999999</v>
      </c>
      <c r="BD44" s="71"/>
      <c r="BE44" s="71"/>
      <c r="BF44" s="71"/>
      <c r="BG44" s="71"/>
      <c r="BH44" s="71"/>
      <c r="BI44" s="71"/>
      <c r="BJ44" s="71"/>
      <c r="BK44" s="71"/>
      <c r="BL44" s="71"/>
      <c r="BM44" s="71">
        <v>22.900207508000001</v>
      </c>
      <c r="BN44" s="71"/>
      <c r="BO44" s="71"/>
      <c r="BP44" s="71"/>
      <c r="BQ44" s="71"/>
      <c r="BR44" s="71"/>
      <c r="BS44" s="71"/>
      <c r="BT44" s="71">
        <v>42.962229137999998</v>
      </c>
      <c r="BU44" s="71"/>
      <c r="BV44" s="71"/>
      <c r="BW44" s="71"/>
      <c r="BX44" s="71"/>
      <c r="BY44" s="71"/>
      <c r="BZ44" s="71"/>
      <c r="CA44" s="71">
        <v>42.962229137999998</v>
      </c>
      <c r="CB44" s="71"/>
      <c r="CC44" s="71"/>
      <c r="CD44" s="71"/>
      <c r="CE44" s="71"/>
      <c r="CF44" s="71"/>
      <c r="CG44" s="71"/>
      <c r="CH44" s="71">
        <v>21.732785146000001</v>
      </c>
      <c r="CI44" s="71"/>
      <c r="CJ44" s="71"/>
      <c r="CK44" s="71"/>
      <c r="CL44" s="71"/>
      <c r="CM44" s="71"/>
      <c r="CN44" s="71"/>
      <c r="CO44" s="71">
        <f t="shared" si="57"/>
        <v>1756.2919025660003</v>
      </c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2"/>
      <c r="DI44" s="28"/>
    </row>
    <row r="45" spans="1:113" s="28" customFormat="1" x14ac:dyDescent="0.2">
      <c r="A45" s="63" t="s">
        <v>69</v>
      </c>
      <c r="B45" s="64"/>
      <c r="C45" s="64"/>
      <c r="D45" s="64"/>
      <c r="E45" s="64"/>
      <c r="F45" s="76" t="s">
        <v>70</v>
      </c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8"/>
      <c r="AO45" s="68">
        <f t="shared" ref="AO45" si="58">SUM(AO46,AO47)</f>
        <v>80.756183859999979</v>
      </c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70"/>
      <c r="BC45" s="71">
        <f t="shared" ref="BC45" si="59">SUM(BC46,BC47)</f>
        <v>65.571185489999991</v>
      </c>
      <c r="BD45" s="71"/>
      <c r="BE45" s="71"/>
      <c r="BF45" s="71"/>
      <c r="BG45" s="71"/>
      <c r="BH45" s="71"/>
      <c r="BI45" s="71"/>
      <c r="BJ45" s="71"/>
      <c r="BK45" s="71"/>
      <c r="BL45" s="71"/>
      <c r="BM45" s="71">
        <f t="shared" ref="BM45" si="60">SUM(BM46,BM47)</f>
        <v>0.36296454</v>
      </c>
      <c r="BN45" s="71"/>
      <c r="BO45" s="71"/>
      <c r="BP45" s="71"/>
      <c r="BQ45" s="71"/>
      <c r="BR45" s="71"/>
      <c r="BS45" s="71"/>
      <c r="BT45" s="71">
        <f t="shared" ref="BT45" si="61">SUM(BT46,BT47)</f>
        <v>0</v>
      </c>
      <c r="BU45" s="71"/>
      <c r="BV45" s="71"/>
      <c r="BW45" s="71"/>
      <c r="BX45" s="71"/>
      <c r="BY45" s="71"/>
      <c r="BZ45" s="71"/>
      <c r="CA45" s="71">
        <f t="shared" ref="CA45" si="62">SUM(CA46,CA47)</f>
        <v>64.538220949999996</v>
      </c>
      <c r="CB45" s="71"/>
      <c r="CC45" s="71"/>
      <c r="CD45" s="71"/>
      <c r="CE45" s="71"/>
      <c r="CF45" s="71"/>
      <c r="CG45" s="71"/>
      <c r="CH45" s="71">
        <f t="shared" ref="CH45" si="63">SUM(CH46,CH47)</f>
        <v>0.67</v>
      </c>
      <c r="CI45" s="71"/>
      <c r="CJ45" s="71"/>
      <c r="CK45" s="71"/>
      <c r="CL45" s="71"/>
      <c r="CM45" s="71"/>
      <c r="CN45" s="71"/>
      <c r="CO45" s="71">
        <f t="shared" ref="CO45" si="64">SUM(CO46,CO47)</f>
        <v>15.184998369999988</v>
      </c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2"/>
    </row>
    <row r="46" spans="1:113" s="28" customFormat="1" x14ac:dyDescent="0.2">
      <c r="A46" s="63" t="s">
        <v>71</v>
      </c>
      <c r="B46" s="64"/>
      <c r="C46" s="64"/>
      <c r="D46" s="64"/>
      <c r="E46" s="64"/>
      <c r="F46" s="76" t="s">
        <v>72</v>
      </c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8"/>
      <c r="AO46" s="68" t="s">
        <v>27</v>
      </c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70"/>
      <c r="BC46" s="71" t="s">
        <v>27</v>
      </c>
      <c r="BD46" s="71"/>
      <c r="BE46" s="71"/>
      <c r="BF46" s="71"/>
      <c r="BG46" s="71"/>
      <c r="BH46" s="71"/>
      <c r="BI46" s="71"/>
      <c r="BJ46" s="71"/>
      <c r="BK46" s="71"/>
      <c r="BL46" s="71"/>
      <c r="BM46" s="71" t="s">
        <v>27</v>
      </c>
      <c r="BN46" s="71"/>
      <c r="BO46" s="71"/>
      <c r="BP46" s="71"/>
      <c r="BQ46" s="71"/>
      <c r="BR46" s="71"/>
      <c r="BS46" s="71"/>
      <c r="BT46" s="71" t="s">
        <v>27</v>
      </c>
      <c r="BU46" s="71"/>
      <c r="BV46" s="71"/>
      <c r="BW46" s="71"/>
      <c r="BX46" s="71"/>
      <c r="BY46" s="71"/>
      <c r="BZ46" s="71"/>
      <c r="CA46" s="71" t="s">
        <v>27</v>
      </c>
      <c r="CB46" s="71"/>
      <c r="CC46" s="71"/>
      <c r="CD46" s="71"/>
      <c r="CE46" s="71"/>
      <c r="CF46" s="71"/>
      <c r="CG46" s="71"/>
      <c r="CH46" s="71" t="s">
        <v>27</v>
      </c>
      <c r="CI46" s="71"/>
      <c r="CJ46" s="71"/>
      <c r="CK46" s="71"/>
      <c r="CL46" s="71"/>
      <c r="CM46" s="71"/>
      <c r="CN46" s="71"/>
      <c r="CO46" s="71" t="s">
        <v>27</v>
      </c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2"/>
    </row>
    <row r="47" spans="1:113" s="28" customFormat="1" x14ac:dyDescent="0.2">
      <c r="A47" s="63" t="s">
        <v>73</v>
      </c>
      <c r="B47" s="64"/>
      <c r="C47" s="64"/>
      <c r="D47" s="64"/>
      <c r="E47" s="64"/>
      <c r="F47" s="76" t="s">
        <v>74</v>
      </c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8"/>
      <c r="AO47" s="68">
        <f t="shared" ref="AO47" si="65">AO48</f>
        <v>80.756183859999979</v>
      </c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70"/>
      <c r="BC47" s="71">
        <f t="shared" ref="BC47" si="66">BC48</f>
        <v>65.571185489999991</v>
      </c>
      <c r="BD47" s="71"/>
      <c r="BE47" s="71"/>
      <c r="BF47" s="71"/>
      <c r="BG47" s="71"/>
      <c r="BH47" s="71"/>
      <c r="BI47" s="71"/>
      <c r="BJ47" s="71"/>
      <c r="BK47" s="71"/>
      <c r="BL47" s="71"/>
      <c r="BM47" s="71">
        <f t="shared" ref="BM47" si="67">BM48</f>
        <v>0.36296454</v>
      </c>
      <c r="BN47" s="71"/>
      <c r="BO47" s="71"/>
      <c r="BP47" s="71"/>
      <c r="BQ47" s="71"/>
      <c r="BR47" s="71"/>
      <c r="BS47" s="71"/>
      <c r="BT47" s="71">
        <f t="shared" ref="BT47" si="68">BT48</f>
        <v>0</v>
      </c>
      <c r="BU47" s="71"/>
      <c r="BV47" s="71"/>
      <c r="BW47" s="71"/>
      <c r="BX47" s="71"/>
      <c r="BY47" s="71"/>
      <c r="BZ47" s="71"/>
      <c r="CA47" s="71">
        <f t="shared" ref="CA47" si="69">CA48</f>
        <v>64.538220949999996</v>
      </c>
      <c r="CB47" s="71"/>
      <c r="CC47" s="71"/>
      <c r="CD47" s="71"/>
      <c r="CE47" s="71"/>
      <c r="CF47" s="71"/>
      <c r="CG47" s="71"/>
      <c r="CH47" s="71">
        <f t="shared" ref="CH47" si="70">CH48</f>
        <v>0.67</v>
      </c>
      <c r="CI47" s="71"/>
      <c r="CJ47" s="71"/>
      <c r="CK47" s="71"/>
      <c r="CL47" s="71"/>
      <c r="CM47" s="71"/>
      <c r="CN47" s="71"/>
      <c r="CO47" s="71">
        <f t="shared" ref="CO47" si="71">CO48</f>
        <v>15.184998369999988</v>
      </c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2"/>
    </row>
    <row r="48" spans="1:113" s="28" customFormat="1" x14ac:dyDescent="0.2">
      <c r="A48" s="63" t="s">
        <v>73</v>
      </c>
      <c r="B48" s="64"/>
      <c r="C48" s="64"/>
      <c r="D48" s="64"/>
      <c r="E48" s="64"/>
      <c r="F48" s="79" t="s">
        <v>75</v>
      </c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1"/>
      <c r="AO48" s="68">
        <v>80.756183859999979</v>
      </c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70"/>
      <c r="BC48" s="71">
        <f t="shared" ref="BC48" si="72">SUM(BM48:CN48)</f>
        <v>65.571185489999991</v>
      </c>
      <c r="BD48" s="71"/>
      <c r="BE48" s="71"/>
      <c r="BF48" s="71"/>
      <c r="BG48" s="71"/>
      <c r="BH48" s="71"/>
      <c r="BI48" s="71"/>
      <c r="BJ48" s="71"/>
      <c r="BK48" s="71"/>
      <c r="BL48" s="71"/>
      <c r="BM48" s="71">
        <v>0.36296454</v>
      </c>
      <c r="BN48" s="71"/>
      <c r="BO48" s="71"/>
      <c r="BP48" s="71"/>
      <c r="BQ48" s="71"/>
      <c r="BR48" s="71"/>
      <c r="BS48" s="71"/>
      <c r="BT48" s="71">
        <v>0</v>
      </c>
      <c r="BU48" s="71"/>
      <c r="BV48" s="71"/>
      <c r="BW48" s="71"/>
      <c r="BX48" s="71"/>
      <c r="BY48" s="71"/>
      <c r="BZ48" s="71"/>
      <c r="CA48" s="71">
        <v>64.538220949999996</v>
      </c>
      <c r="CB48" s="71"/>
      <c r="CC48" s="71"/>
      <c r="CD48" s="71"/>
      <c r="CE48" s="71"/>
      <c r="CF48" s="71"/>
      <c r="CG48" s="71"/>
      <c r="CH48" s="71">
        <v>0.67</v>
      </c>
      <c r="CI48" s="71"/>
      <c r="CJ48" s="71"/>
      <c r="CK48" s="71"/>
      <c r="CL48" s="71"/>
      <c r="CM48" s="71"/>
      <c r="CN48" s="71"/>
      <c r="CO48" s="71">
        <f t="shared" ref="CO48" si="73">AO48-BC48</f>
        <v>15.184998369999988</v>
      </c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2"/>
    </row>
    <row r="49" spans="1:108" s="28" customFormat="1" x14ac:dyDescent="0.2">
      <c r="A49" s="63" t="s">
        <v>76</v>
      </c>
      <c r="B49" s="64"/>
      <c r="C49" s="64"/>
      <c r="D49" s="64"/>
      <c r="E49" s="64"/>
      <c r="F49" s="73" t="s">
        <v>77</v>
      </c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5"/>
      <c r="AO49" s="68" t="s">
        <v>27</v>
      </c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70"/>
      <c r="BC49" s="71" t="s">
        <v>27</v>
      </c>
      <c r="BD49" s="71"/>
      <c r="BE49" s="71"/>
      <c r="BF49" s="71"/>
      <c r="BG49" s="71"/>
      <c r="BH49" s="71"/>
      <c r="BI49" s="71"/>
      <c r="BJ49" s="71"/>
      <c r="BK49" s="71"/>
      <c r="BL49" s="71"/>
      <c r="BM49" s="71" t="s">
        <v>27</v>
      </c>
      <c r="BN49" s="71"/>
      <c r="BO49" s="71"/>
      <c r="BP49" s="71"/>
      <c r="BQ49" s="71"/>
      <c r="BR49" s="71"/>
      <c r="BS49" s="71"/>
      <c r="BT49" s="71" t="s">
        <v>27</v>
      </c>
      <c r="BU49" s="71"/>
      <c r="BV49" s="71"/>
      <c r="BW49" s="71"/>
      <c r="BX49" s="71"/>
      <c r="BY49" s="71"/>
      <c r="BZ49" s="71"/>
      <c r="CA49" s="71" t="s">
        <v>27</v>
      </c>
      <c r="CB49" s="71"/>
      <c r="CC49" s="71"/>
      <c r="CD49" s="71"/>
      <c r="CE49" s="71"/>
      <c r="CF49" s="71"/>
      <c r="CG49" s="71"/>
      <c r="CH49" s="71" t="s">
        <v>27</v>
      </c>
      <c r="CI49" s="71"/>
      <c r="CJ49" s="71"/>
      <c r="CK49" s="71"/>
      <c r="CL49" s="71"/>
      <c r="CM49" s="71"/>
      <c r="CN49" s="71"/>
      <c r="CO49" s="71" t="s">
        <v>27</v>
      </c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2"/>
    </row>
    <row r="50" spans="1:108" s="28" customFormat="1" ht="21.75" customHeight="1" x14ac:dyDescent="0.2">
      <c r="A50" s="63" t="s">
        <v>78</v>
      </c>
      <c r="B50" s="64"/>
      <c r="C50" s="64"/>
      <c r="D50" s="64"/>
      <c r="E50" s="64"/>
      <c r="F50" s="73" t="s">
        <v>79</v>
      </c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5"/>
      <c r="AO50" s="68" t="s">
        <v>27</v>
      </c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70"/>
      <c r="BC50" s="71" t="s">
        <v>27</v>
      </c>
      <c r="BD50" s="71"/>
      <c r="BE50" s="71"/>
      <c r="BF50" s="71"/>
      <c r="BG50" s="71"/>
      <c r="BH50" s="71"/>
      <c r="BI50" s="71"/>
      <c r="BJ50" s="71"/>
      <c r="BK50" s="71"/>
      <c r="BL50" s="71"/>
      <c r="BM50" s="71" t="s">
        <v>27</v>
      </c>
      <c r="BN50" s="71"/>
      <c r="BO50" s="71"/>
      <c r="BP50" s="71"/>
      <c r="BQ50" s="71"/>
      <c r="BR50" s="71"/>
      <c r="BS50" s="71"/>
      <c r="BT50" s="71" t="s">
        <v>27</v>
      </c>
      <c r="BU50" s="71"/>
      <c r="BV50" s="71"/>
      <c r="BW50" s="71"/>
      <c r="BX50" s="71"/>
      <c r="BY50" s="71"/>
      <c r="BZ50" s="71"/>
      <c r="CA50" s="71" t="s">
        <v>27</v>
      </c>
      <c r="CB50" s="71"/>
      <c r="CC50" s="71"/>
      <c r="CD50" s="71"/>
      <c r="CE50" s="71"/>
      <c r="CF50" s="71"/>
      <c r="CG50" s="71"/>
      <c r="CH50" s="71" t="s">
        <v>27</v>
      </c>
      <c r="CI50" s="71"/>
      <c r="CJ50" s="71"/>
      <c r="CK50" s="71"/>
      <c r="CL50" s="71"/>
      <c r="CM50" s="71"/>
      <c r="CN50" s="71"/>
      <c r="CO50" s="71" t="s">
        <v>27</v>
      </c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2"/>
    </row>
    <row r="51" spans="1:108" s="28" customFormat="1" x14ac:dyDescent="0.2">
      <c r="A51" s="63" t="s">
        <v>80</v>
      </c>
      <c r="B51" s="64"/>
      <c r="C51" s="64"/>
      <c r="D51" s="64"/>
      <c r="E51" s="64"/>
      <c r="F51" s="65" t="s">
        <v>81</v>
      </c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7"/>
      <c r="AO51" s="68" t="s">
        <v>27</v>
      </c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70"/>
      <c r="BC51" s="71" t="s">
        <v>27</v>
      </c>
      <c r="BD51" s="71"/>
      <c r="BE51" s="71"/>
      <c r="BF51" s="71"/>
      <c r="BG51" s="71"/>
      <c r="BH51" s="71"/>
      <c r="BI51" s="71"/>
      <c r="BJ51" s="71"/>
      <c r="BK51" s="71"/>
      <c r="BL51" s="71"/>
      <c r="BM51" s="71" t="s">
        <v>27</v>
      </c>
      <c r="BN51" s="71"/>
      <c r="BO51" s="71"/>
      <c r="BP51" s="71"/>
      <c r="BQ51" s="71"/>
      <c r="BR51" s="71"/>
      <c r="BS51" s="71"/>
      <c r="BT51" s="71" t="s">
        <v>27</v>
      </c>
      <c r="BU51" s="71"/>
      <c r="BV51" s="71"/>
      <c r="BW51" s="71"/>
      <c r="BX51" s="71"/>
      <c r="BY51" s="71"/>
      <c r="BZ51" s="71"/>
      <c r="CA51" s="71" t="s">
        <v>27</v>
      </c>
      <c r="CB51" s="71"/>
      <c r="CC51" s="71"/>
      <c r="CD51" s="71"/>
      <c r="CE51" s="71"/>
      <c r="CF51" s="71"/>
      <c r="CG51" s="71"/>
      <c r="CH51" s="71" t="s">
        <v>27</v>
      </c>
      <c r="CI51" s="71"/>
      <c r="CJ51" s="71"/>
      <c r="CK51" s="71"/>
      <c r="CL51" s="71"/>
      <c r="CM51" s="71"/>
      <c r="CN51" s="71"/>
      <c r="CO51" s="71" t="s">
        <v>27</v>
      </c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2"/>
    </row>
  </sheetData>
  <mergeCells count="306">
    <mergeCell ref="CO51:DD51"/>
    <mergeCell ref="CH50:CN50"/>
    <mergeCell ref="CO50:DD50"/>
    <mergeCell ref="A51:E51"/>
    <mergeCell ref="F51:AN51"/>
    <mergeCell ref="AO51:BB51"/>
    <mergeCell ref="BC51:BL51"/>
    <mergeCell ref="BM51:BS51"/>
    <mergeCell ref="BT51:BZ51"/>
    <mergeCell ref="CA51:CG51"/>
    <mergeCell ref="CH51:CN51"/>
    <mergeCell ref="CA49:CG49"/>
    <mergeCell ref="CH49:CN49"/>
    <mergeCell ref="CO49:DD49"/>
    <mergeCell ref="A50:E50"/>
    <mergeCell ref="F50:AN50"/>
    <mergeCell ref="AO50:BB50"/>
    <mergeCell ref="BC50:BL50"/>
    <mergeCell ref="BM50:BS50"/>
    <mergeCell ref="BT50:BZ50"/>
    <mergeCell ref="CA50:CG50"/>
    <mergeCell ref="A49:E49"/>
    <mergeCell ref="F49:AN49"/>
    <mergeCell ref="AO49:BB49"/>
    <mergeCell ref="BC49:BL49"/>
    <mergeCell ref="BM49:BS49"/>
    <mergeCell ref="BT49:BZ49"/>
    <mergeCell ref="CO47:DD47"/>
    <mergeCell ref="A48:E48"/>
    <mergeCell ref="F48:AN48"/>
    <mergeCell ref="AO48:BB48"/>
    <mergeCell ref="BC48:BL48"/>
    <mergeCell ref="BM48:BS48"/>
    <mergeCell ref="BT48:BZ48"/>
    <mergeCell ref="CA48:CG48"/>
    <mergeCell ref="CH48:CN48"/>
    <mergeCell ref="CO48:DD48"/>
    <mergeCell ref="CH46:CN46"/>
    <mergeCell ref="CO46:DD46"/>
    <mergeCell ref="A47:E47"/>
    <mergeCell ref="F47:AN47"/>
    <mergeCell ref="AO47:BB47"/>
    <mergeCell ref="BC47:BL47"/>
    <mergeCell ref="BM47:BS47"/>
    <mergeCell ref="BT47:BZ47"/>
    <mergeCell ref="CA47:CG47"/>
    <mergeCell ref="CH47:CN47"/>
    <mergeCell ref="CA45:CG45"/>
    <mergeCell ref="CH45:CN45"/>
    <mergeCell ref="CO45:DD45"/>
    <mergeCell ref="A46:E46"/>
    <mergeCell ref="F46:AN46"/>
    <mergeCell ref="AO46:BB46"/>
    <mergeCell ref="BC46:BL46"/>
    <mergeCell ref="BM46:BS46"/>
    <mergeCell ref="BT46:BZ46"/>
    <mergeCell ref="CA46:CG46"/>
    <mergeCell ref="A45:E45"/>
    <mergeCell ref="F45:AN45"/>
    <mergeCell ref="AO45:BB45"/>
    <mergeCell ref="BC45:BL45"/>
    <mergeCell ref="BM45:BS45"/>
    <mergeCell ref="BT45:BZ45"/>
    <mergeCell ref="CO43:DD43"/>
    <mergeCell ref="A44:E44"/>
    <mergeCell ref="F44:AN44"/>
    <mergeCell ref="AO44:BB44"/>
    <mergeCell ref="BC44:BL44"/>
    <mergeCell ref="BM44:BS44"/>
    <mergeCell ref="BT44:BZ44"/>
    <mergeCell ref="CA44:CG44"/>
    <mergeCell ref="CH44:CN44"/>
    <mergeCell ref="CO44:DD44"/>
    <mergeCell ref="CH42:CN42"/>
    <mergeCell ref="CO42:DD42"/>
    <mergeCell ref="A43:E43"/>
    <mergeCell ref="F43:AN43"/>
    <mergeCell ref="AO43:BB43"/>
    <mergeCell ref="BC43:BL43"/>
    <mergeCell ref="BM43:BS43"/>
    <mergeCell ref="BT43:BZ43"/>
    <mergeCell ref="CA43:CG43"/>
    <mergeCell ref="CH43:CN43"/>
    <mergeCell ref="CA41:CG41"/>
    <mergeCell ref="CH41:CN41"/>
    <mergeCell ref="CO41:DD41"/>
    <mergeCell ref="A42:E42"/>
    <mergeCell ref="F42:AN42"/>
    <mergeCell ref="AO42:BB42"/>
    <mergeCell ref="BC42:BL42"/>
    <mergeCell ref="BM42:BS42"/>
    <mergeCell ref="BT42:BZ42"/>
    <mergeCell ref="CA42:CG42"/>
    <mergeCell ref="A41:E41"/>
    <mergeCell ref="F41:AN41"/>
    <mergeCell ref="AO41:BB41"/>
    <mergeCell ref="BC41:BL41"/>
    <mergeCell ref="BM41:BS41"/>
    <mergeCell ref="BT41:BZ41"/>
    <mergeCell ref="CO39:DD39"/>
    <mergeCell ref="A40:E40"/>
    <mergeCell ref="F40:AN40"/>
    <mergeCell ref="AO40:BB40"/>
    <mergeCell ref="BC40:BL40"/>
    <mergeCell ref="BM40:BS40"/>
    <mergeCell ref="BT40:BZ40"/>
    <mergeCell ref="CA40:CG40"/>
    <mergeCell ref="CH40:CN40"/>
    <mergeCell ref="CO40:DD40"/>
    <mergeCell ref="CH38:CN38"/>
    <mergeCell ref="CO38:DD38"/>
    <mergeCell ref="A39:E39"/>
    <mergeCell ref="F39:AN39"/>
    <mergeCell ref="AO39:BB39"/>
    <mergeCell ref="BC39:BL39"/>
    <mergeCell ref="BM39:BS39"/>
    <mergeCell ref="BT39:BZ39"/>
    <mergeCell ref="CA39:CG39"/>
    <mergeCell ref="CH39:CN39"/>
    <mergeCell ref="CA37:CG37"/>
    <mergeCell ref="CH37:CN37"/>
    <mergeCell ref="CO37:DD37"/>
    <mergeCell ref="A38:E38"/>
    <mergeCell ref="F38:AN38"/>
    <mergeCell ref="AO38:BB38"/>
    <mergeCell ref="BC38:BL38"/>
    <mergeCell ref="BM38:BS38"/>
    <mergeCell ref="BT38:BZ38"/>
    <mergeCell ref="CA38:CG38"/>
    <mergeCell ref="A37:E37"/>
    <mergeCell ref="F37:AN37"/>
    <mergeCell ref="AO37:BB37"/>
    <mergeCell ref="BC37:BL37"/>
    <mergeCell ref="BM37:BS37"/>
    <mergeCell ref="BT37:BZ37"/>
    <mergeCell ref="CO35:DD35"/>
    <mergeCell ref="A36:E36"/>
    <mergeCell ref="F36:AN36"/>
    <mergeCell ref="AO36:BB36"/>
    <mergeCell ref="BC36:BL36"/>
    <mergeCell ref="BM36:BS36"/>
    <mergeCell ref="BT36:BZ36"/>
    <mergeCell ref="CA36:CG36"/>
    <mergeCell ref="CH36:CN36"/>
    <mergeCell ref="CO36:DD36"/>
    <mergeCell ref="CH34:CN34"/>
    <mergeCell ref="CO34:DD34"/>
    <mergeCell ref="A35:E35"/>
    <mergeCell ref="F35:AN35"/>
    <mergeCell ref="AO35:BB35"/>
    <mergeCell ref="BC35:BL35"/>
    <mergeCell ref="BM35:BS35"/>
    <mergeCell ref="BT35:BZ35"/>
    <mergeCell ref="CA35:CG35"/>
    <mergeCell ref="CH35:CN35"/>
    <mergeCell ref="CA33:CG33"/>
    <mergeCell ref="CH33:CN33"/>
    <mergeCell ref="CO33:DD33"/>
    <mergeCell ref="A34:E34"/>
    <mergeCell ref="F34:AN34"/>
    <mergeCell ref="AO34:BB34"/>
    <mergeCell ref="BC34:BL34"/>
    <mergeCell ref="BM34:BS34"/>
    <mergeCell ref="BT34:BZ34"/>
    <mergeCell ref="CA34:CG34"/>
    <mergeCell ref="A33:E33"/>
    <mergeCell ref="F33:AN33"/>
    <mergeCell ref="AO33:BB33"/>
    <mergeCell ref="BC33:BL33"/>
    <mergeCell ref="BM33:BS33"/>
    <mergeCell ref="BT33:BZ33"/>
    <mergeCell ref="CO31:DD31"/>
    <mergeCell ref="A32:E32"/>
    <mergeCell ref="F32:AN32"/>
    <mergeCell ref="AO32:BB32"/>
    <mergeCell ref="BC32:BL32"/>
    <mergeCell ref="BM32:BS32"/>
    <mergeCell ref="BT32:BZ32"/>
    <mergeCell ref="CA32:CG32"/>
    <mergeCell ref="CH32:CN32"/>
    <mergeCell ref="CO32:DD32"/>
    <mergeCell ref="CH30:CN30"/>
    <mergeCell ref="CO30:DD30"/>
    <mergeCell ref="A31:E31"/>
    <mergeCell ref="F31:AN31"/>
    <mergeCell ref="AO31:BB31"/>
    <mergeCell ref="BC31:BL31"/>
    <mergeCell ref="BM31:BS31"/>
    <mergeCell ref="BT31:BZ31"/>
    <mergeCell ref="CA31:CG31"/>
    <mergeCell ref="CH31:CN31"/>
    <mergeCell ref="CA29:CG29"/>
    <mergeCell ref="CH29:CN29"/>
    <mergeCell ref="CO29:DD29"/>
    <mergeCell ref="A30:E30"/>
    <mergeCell ref="F30:AN30"/>
    <mergeCell ref="AO30:BB30"/>
    <mergeCell ref="BC30:BL30"/>
    <mergeCell ref="BM30:BS30"/>
    <mergeCell ref="BT30:BZ30"/>
    <mergeCell ref="CA30:CG30"/>
    <mergeCell ref="A29:E29"/>
    <mergeCell ref="F29:AN29"/>
    <mergeCell ref="AO29:BB29"/>
    <mergeCell ref="BC29:BL29"/>
    <mergeCell ref="BM29:BS29"/>
    <mergeCell ref="BT29:BZ29"/>
    <mergeCell ref="CO27:DD27"/>
    <mergeCell ref="A28:E28"/>
    <mergeCell ref="F28:AN28"/>
    <mergeCell ref="AO28:BB28"/>
    <mergeCell ref="BC28:BL28"/>
    <mergeCell ref="BM28:BS28"/>
    <mergeCell ref="BT28:BZ28"/>
    <mergeCell ref="CA28:CG28"/>
    <mergeCell ref="CH28:CN28"/>
    <mergeCell ref="CO28:DD28"/>
    <mergeCell ref="CH26:CN26"/>
    <mergeCell ref="CO26:DD26"/>
    <mergeCell ref="A27:E27"/>
    <mergeCell ref="F27:AN27"/>
    <mergeCell ref="AO27:BB27"/>
    <mergeCell ref="BC27:BL27"/>
    <mergeCell ref="BM27:BS27"/>
    <mergeCell ref="BT27:BZ27"/>
    <mergeCell ref="CA27:CG27"/>
    <mergeCell ref="CH27:CN27"/>
    <mergeCell ref="CA25:CG25"/>
    <mergeCell ref="CH25:CN25"/>
    <mergeCell ref="CO25:DD25"/>
    <mergeCell ref="A26:E26"/>
    <mergeCell ref="F26:AN26"/>
    <mergeCell ref="AO26:BB26"/>
    <mergeCell ref="BC26:BL26"/>
    <mergeCell ref="BM26:BS26"/>
    <mergeCell ref="BT26:BZ26"/>
    <mergeCell ref="CA26:CG26"/>
    <mergeCell ref="A25:E25"/>
    <mergeCell ref="F25:AN25"/>
    <mergeCell ref="AO25:BB25"/>
    <mergeCell ref="BC25:BL25"/>
    <mergeCell ref="BM25:BS25"/>
    <mergeCell ref="BT25:BZ25"/>
    <mergeCell ref="CO23:DD23"/>
    <mergeCell ref="A24:E24"/>
    <mergeCell ref="F24:AN24"/>
    <mergeCell ref="AO24:BB24"/>
    <mergeCell ref="BC24:BL24"/>
    <mergeCell ref="BM24:BS24"/>
    <mergeCell ref="BT24:BZ24"/>
    <mergeCell ref="CA24:CG24"/>
    <mergeCell ref="CH24:CN24"/>
    <mergeCell ref="CO24:DD24"/>
    <mergeCell ref="CH22:CN22"/>
    <mergeCell ref="CO22:DD22"/>
    <mergeCell ref="A23:E23"/>
    <mergeCell ref="F23:AN23"/>
    <mergeCell ref="AO23:BB23"/>
    <mergeCell ref="BC23:BL23"/>
    <mergeCell ref="BM23:BS23"/>
    <mergeCell ref="BT23:BZ23"/>
    <mergeCell ref="CA23:CG23"/>
    <mergeCell ref="CH23:CN23"/>
    <mergeCell ref="CA21:CG21"/>
    <mergeCell ref="CH21:CN21"/>
    <mergeCell ref="CO21:DD21"/>
    <mergeCell ref="A22:E22"/>
    <mergeCell ref="F22:AN22"/>
    <mergeCell ref="AO22:BB22"/>
    <mergeCell ref="BC22:BL22"/>
    <mergeCell ref="BM22:BS22"/>
    <mergeCell ref="BT22:BZ22"/>
    <mergeCell ref="CA22:CG22"/>
    <mergeCell ref="A21:E21"/>
    <mergeCell ref="F21:AN21"/>
    <mergeCell ref="AO21:BB21"/>
    <mergeCell ref="BC21:BL21"/>
    <mergeCell ref="BM21:BS21"/>
    <mergeCell ref="BT21:BZ21"/>
    <mergeCell ref="CH19:CN19"/>
    <mergeCell ref="BC20:BL20"/>
    <mergeCell ref="BM20:BS20"/>
    <mergeCell ref="BT20:BZ20"/>
    <mergeCell ref="CA20:CG20"/>
    <mergeCell ref="CH20:CN20"/>
    <mergeCell ref="A16:DD16"/>
    <mergeCell ref="A18:E20"/>
    <mergeCell ref="F18:AN20"/>
    <mergeCell ref="AO18:BB20"/>
    <mergeCell ref="BC18:CN18"/>
    <mergeCell ref="CO18:DD20"/>
    <mergeCell ref="BC19:BL19"/>
    <mergeCell ref="BM19:BS19"/>
    <mergeCell ref="BT19:BZ19"/>
    <mergeCell ref="CA19:CG19"/>
    <mergeCell ref="CA11:DD11"/>
    <mergeCell ref="CA12:DD12"/>
    <mergeCell ref="BZ13:CA13"/>
    <mergeCell ref="CB13:CD13"/>
    <mergeCell ref="CE13:CF13"/>
    <mergeCell ref="CH13:CR13"/>
    <mergeCell ref="CT13:CV13"/>
    <mergeCell ref="CW13:CY13"/>
    <mergeCell ref="A6:DD6"/>
    <mergeCell ref="A7:DD7"/>
    <mergeCell ref="CA10:DD10"/>
  </mergeCells>
  <pageMargins left="0.78740157480314965" right="0.35433070866141736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ГР_Реализация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2024-12-13T06:39:01Z</dcterms:created>
  <dcterms:modified xsi:type="dcterms:W3CDTF">2024-12-13T06:42:25Z</dcterms:modified>
</cp:coreProperties>
</file>